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68E" lockStructure="1"/>
  <bookViews>
    <workbookView xWindow="480" yWindow="75" windowWidth="18075" windowHeight="12525"/>
  </bookViews>
  <sheets>
    <sheet name="Cover" sheetId="7" r:id="rId1"/>
    <sheet name="TOC" sheetId="8" r:id="rId2"/>
    <sheet name="Basic Career" sheetId="1" r:id="rId3"/>
    <sheet name="Career Ctr Use" sheetId="2" r:id="rId4"/>
    <sheet name="Found Job" sheetId="3" r:id="rId5"/>
    <sheet name="Internship Info" sheetId="4" r:id="rId6"/>
    <sheet name="Outcomes" sheetId="5" r:id="rId7"/>
    <sheet name="Skill Attribution" sheetId="9" r:id="rId8"/>
    <sheet name="Most Impactful Exp" sheetId="6" r:id="rId9"/>
  </sheets>
  <calcPr calcId="145621"/>
</workbook>
</file>

<file path=xl/calcChain.xml><?xml version="1.0" encoding="utf-8"?>
<calcChain xmlns="http://schemas.openxmlformats.org/spreadsheetml/2006/main">
  <c r="L506" i="5" l="1"/>
  <c r="N502" i="5"/>
  <c r="L502" i="5"/>
  <c r="N498" i="5"/>
  <c r="L498" i="5"/>
  <c r="N494" i="5"/>
  <c r="L494" i="5"/>
  <c r="N490" i="5"/>
  <c r="L490" i="5"/>
  <c r="N486" i="5"/>
  <c r="L486" i="5"/>
  <c r="N482" i="5"/>
  <c r="L482" i="5"/>
  <c r="N478" i="5"/>
  <c r="L478" i="5"/>
  <c r="L470" i="5"/>
  <c r="N466" i="5"/>
  <c r="L466" i="5"/>
  <c r="N462" i="5"/>
  <c r="L462" i="5"/>
  <c r="N458" i="5"/>
  <c r="L458" i="5"/>
  <c r="N454" i="5"/>
  <c r="L454" i="5"/>
  <c r="N450" i="5"/>
  <c r="L450" i="5"/>
  <c r="N446" i="5"/>
  <c r="L446" i="5"/>
  <c r="N442" i="5"/>
  <c r="L442" i="5"/>
  <c r="L434" i="5"/>
  <c r="N430" i="5"/>
  <c r="L430" i="5"/>
  <c r="N426" i="5"/>
  <c r="L426" i="5"/>
  <c r="N422" i="5"/>
  <c r="L422" i="5"/>
  <c r="N418" i="5"/>
  <c r="L418" i="5"/>
  <c r="N414" i="5"/>
  <c r="L414" i="5"/>
  <c r="N410" i="5"/>
  <c r="L410" i="5"/>
  <c r="N406" i="5"/>
  <c r="L406" i="5"/>
  <c r="L398" i="5"/>
  <c r="N394" i="5"/>
  <c r="L394" i="5"/>
  <c r="N390" i="5"/>
  <c r="L390" i="5"/>
  <c r="N386" i="5"/>
  <c r="L386" i="5"/>
  <c r="N382" i="5"/>
  <c r="L382" i="5"/>
  <c r="N378" i="5"/>
  <c r="L378" i="5"/>
  <c r="N374" i="5"/>
  <c r="L374" i="5"/>
  <c r="N370" i="5"/>
  <c r="L370" i="5"/>
  <c r="L362" i="5"/>
  <c r="N358" i="5"/>
  <c r="L358" i="5"/>
  <c r="N354" i="5"/>
  <c r="L354" i="5"/>
  <c r="N350" i="5"/>
  <c r="L350" i="5"/>
  <c r="N346" i="5"/>
  <c r="L346" i="5"/>
  <c r="N342" i="5"/>
  <c r="L342" i="5"/>
  <c r="N338" i="5"/>
  <c r="L338" i="5"/>
  <c r="N334" i="5"/>
  <c r="L334" i="5"/>
  <c r="L326" i="5"/>
  <c r="N322" i="5"/>
  <c r="L322" i="5"/>
  <c r="N318" i="5"/>
  <c r="L318" i="5"/>
  <c r="N314" i="5"/>
  <c r="L314" i="5"/>
  <c r="N310" i="5"/>
  <c r="L310" i="5"/>
  <c r="N306" i="5"/>
  <c r="L306" i="5"/>
  <c r="N302" i="5"/>
  <c r="L302" i="5"/>
  <c r="N298" i="5"/>
  <c r="L298" i="5"/>
  <c r="L290" i="5"/>
  <c r="N286" i="5"/>
  <c r="L286" i="5"/>
  <c r="N282" i="5"/>
  <c r="L282" i="5"/>
  <c r="N278" i="5"/>
  <c r="L278" i="5"/>
  <c r="N274" i="5"/>
  <c r="L274" i="5"/>
  <c r="N270" i="5"/>
  <c r="L270" i="5"/>
  <c r="N266" i="5"/>
  <c r="L266" i="5"/>
  <c r="N262" i="5"/>
  <c r="L262" i="5"/>
  <c r="L254" i="5"/>
  <c r="N250" i="5"/>
  <c r="L250" i="5"/>
  <c r="N246" i="5"/>
  <c r="L246" i="5"/>
  <c r="N242" i="5"/>
  <c r="L242" i="5"/>
  <c r="N238" i="5"/>
  <c r="L238" i="5"/>
  <c r="N234" i="5"/>
  <c r="L234" i="5"/>
  <c r="N230" i="5"/>
  <c r="L230" i="5"/>
  <c r="N226" i="5"/>
  <c r="L226" i="5"/>
  <c r="L218" i="5"/>
  <c r="N214" i="5"/>
  <c r="L214" i="5"/>
  <c r="N210" i="5"/>
  <c r="L210" i="5"/>
  <c r="N206" i="5"/>
  <c r="L206" i="5"/>
  <c r="N202" i="5"/>
  <c r="L202" i="5"/>
  <c r="N198" i="5"/>
  <c r="L198" i="5"/>
  <c r="N194" i="5"/>
  <c r="L194" i="5"/>
  <c r="N190" i="5"/>
  <c r="L190" i="5"/>
  <c r="L182" i="5"/>
  <c r="N178" i="5"/>
  <c r="L178" i="5"/>
  <c r="N174" i="5"/>
  <c r="L174" i="5"/>
  <c r="N170" i="5"/>
  <c r="L170" i="5"/>
  <c r="N166" i="5"/>
  <c r="L166" i="5"/>
  <c r="N162" i="5"/>
  <c r="L162" i="5"/>
  <c r="N158" i="5"/>
  <c r="L158" i="5"/>
  <c r="N154" i="5"/>
  <c r="L154" i="5"/>
  <c r="L146" i="5"/>
  <c r="N142" i="5"/>
  <c r="L142" i="5"/>
  <c r="N138" i="5"/>
  <c r="L138" i="5"/>
  <c r="N134" i="5"/>
  <c r="L134" i="5"/>
  <c r="N130" i="5"/>
  <c r="L130" i="5"/>
  <c r="N126" i="5"/>
  <c r="L126" i="5"/>
  <c r="N122" i="5"/>
  <c r="L122" i="5"/>
  <c r="N118" i="5"/>
  <c r="L118" i="5"/>
  <c r="L110" i="5"/>
  <c r="N106" i="5"/>
  <c r="L106" i="5"/>
  <c r="N102" i="5"/>
  <c r="L102" i="5"/>
  <c r="N98" i="5"/>
  <c r="L98" i="5"/>
  <c r="N94" i="5"/>
  <c r="L94" i="5"/>
  <c r="N90" i="5"/>
  <c r="L90" i="5"/>
  <c r="N86" i="5"/>
  <c r="L86" i="5"/>
  <c r="N82" i="5"/>
  <c r="L82" i="5"/>
  <c r="L38" i="5"/>
  <c r="N34" i="5"/>
  <c r="L34" i="5"/>
  <c r="N30" i="5"/>
  <c r="L30" i="5"/>
  <c r="N26" i="5"/>
  <c r="L26" i="5"/>
  <c r="N22" i="5"/>
  <c r="L22" i="5"/>
  <c r="N18" i="5"/>
  <c r="L18" i="5"/>
  <c r="N14" i="5"/>
  <c r="L14" i="5"/>
  <c r="N10" i="5"/>
  <c r="L10" i="5"/>
  <c r="L74" i="5"/>
  <c r="N70" i="5"/>
  <c r="L70" i="5"/>
  <c r="N66" i="5"/>
  <c r="L66" i="5"/>
  <c r="N62" i="5"/>
  <c r="L62" i="5"/>
  <c r="N58" i="5"/>
  <c r="L58" i="5"/>
  <c r="N54" i="5"/>
  <c r="L54" i="5"/>
  <c r="N50" i="5"/>
  <c r="L50" i="5"/>
  <c r="N46" i="5"/>
  <c r="L46" i="5"/>
  <c r="L465" i="3"/>
  <c r="L461" i="3"/>
  <c r="L457" i="3"/>
  <c r="L453" i="3"/>
  <c r="J449" i="3"/>
  <c r="H465" i="3"/>
  <c r="J461" i="3"/>
  <c r="H461" i="3"/>
  <c r="J457" i="3"/>
  <c r="H457" i="3"/>
  <c r="J453" i="3"/>
  <c r="H453" i="3"/>
  <c r="L449" i="3"/>
  <c r="H449" i="3"/>
  <c r="L445" i="3"/>
  <c r="J445" i="3"/>
  <c r="H445" i="3"/>
  <c r="L441" i="3"/>
  <c r="J441" i="3"/>
  <c r="H441" i="3"/>
  <c r="L437" i="3"/>
  <c r="J437" i="3"/>
  <c r="H437" i="3"/>
  <c r="L429" i="3"/>
  <c r="H429" i="3"/>
  <c r="L425" i="3"/>
  <c r="J425" i="3"/>
  <c r="H425" i="3"/>
  <c r="L421" i="3"/>
  <c r="J421" i="3"/>
  <c r="H421" i="3"/>
  <c r="L417" i="3"/>
  <c r="J417" i="3"/>
  <c r="H417" i="3"/>
  <c r="L409" i="3"/>
  <c r="H409" i="3"/>
  <c r="L405" i="3"/>
  <c r="J405" i="3"/>
  <c r="H405" i="3"/>
  <c r="L401" i="3"/>
  <c r="J401" i="3"/>
  <c r="H401" i="3"/>
  <c r="L397" i="3"/>
  <c r="J397" i="3"/>
  <c r="H397" i="3"/>
  <c r="L393" i="3"/>
  <c r="J393" i="3"/>
  <c r="H393" i="3"/>
  <c r="L385" i="3"/>
  <c r="H385" i="3"/>
  <c r="L381" i="3"/>
  <c r="J381" i="3"/>
  <c r="H381" i="3"/>
  <c r="L377" i="3"/>
  <c r="J377" i="3"/>
  <c r="H377" i="3"/>
  <c r="L373" i="3"/>
  <c r="J373" i="3"/>
  <c r="H373" i="3"/>
  <c r="L369" i="3"/>
  <c r="J369" i="3"/>
  <c r="H369" i="3"/>
  <c r="L361" i="3"/>
  <c r="H361" i="3"/>
  <c r="L357" i="3"/>
  <c r="J357" i="3"/>
  <c r="H357" i="3"/>
  <c r="L353" i="3"/>
  <c r="J353" i="3"/>
  <c r="H353" i="3"/>
  <c r="L349" i="3"/>
  <c r="J349" i="3"/>
  <c r="H349" i="3"/>
  <c r="L345" i="3"/>
  <c r="J345" i="3"/>
  <c r="H345" i="3"/>
  <c r="L341" i="3"/>
  <c r="J341" i="3"/>
  <c r="H341" i="3"/>
  <c r="L333" i="3"/>
  <c r="H333" i="3"/>
  <c r="L329" i="3"/>
  <c r="J329" i="3"/>
  <c r="H329" i="3"/>
  <c r="L325" i="3"/>
  <c r="J325" i="3"/>
  <c r="H325" i="3"/>
  <c r="L321" i="3"/>
  <c r="J321" i="3"/>
  <c r="H321" i="3"/>
  <c r="L313" i="3"/>
  <c r="H313" i="3"/>
  <c r="L309" i="3"/>
  <c r="J309" i="3"/>
  <c r="H309" i="3"/>
  <c r="L305" i="3"/>
  <c r="J305" i="3"/>
  <c r="H305" i="3"/>
  <c r="L301" i="3"/>
  <c r="J301" i="3"/>
  <c r="H301" i="3"/>
  <c r="L297" i="3"/>
  <c r="J297" i="3"/>
  <c r="H297" i="3"/>
  <c r="L293" i="3"/>
  <c r="J293" i="3"/>
  <c r="H293" i="3"/>
  <c r="L289" i="3"/>
  <c r="J289" i="3"/>
  <c r="H289" i="3"/>
  <c r="L281" i="3"/>
  <c r="H281" i="3"/>
  <c r="L277" i="3"/>
  <c r="J277" i="3"/>
  <c r="H277" i="3"/>
  <c r="L273" i="3"/>
  <c r="J273" i="3"/>
  <c r="H273" i="3"/>
  <c r="L269" i="3"/>
  <c r="J269" i="3"/>
  <c r="H269" i="3"/>
  <c r="L265" i="3"/>
  <c r="J265" i="3"/>
  <c r="H265" i="3"/>
  <c r="L261" i="3"/>
  <c r="J261" i="3"/>
  <c r="H261" i="3"/>
  <c r="L257" i="3"/>
  <c r="J257" i="3"/>
  <c r="H257" i="3"/>
  <c r="L213" i="3"/>
  <c r="H213" i="3"/>
  <c r="L209" i="3"/>
  <c r="J209" i="3"/>
  <c r="H209" i="3"/>
  <c r="L249" i="3"/>
  <c r="H249" i="3"/>
  <c r="L245" i="3"/>
  <c r="J245" i="3"/>
  <c r="H245" i="3"/>
  <c r="L241" i="3"/>
  <c r="J241" i="3"/>
  <c r="H241" i="3"/>
  <c r="L237" i="3"/>
  <c r="J237" i="3"/>
  <c r="H237" i="3"/>
  <c r="L233" i="3"/>
  <c r="J233" i="3"/>
  <c r="H233" i="3"/>
  <c r="L229" i="3"/>
  <c r="J229" i="3"/>
  <c r="H229" i="3"/>
  <c r="L225" i="3"/>
  <c r="J225" i="3"/>
  <c r="H225" i="3"/>
  <c r="L221" i="3"/>
  <c r="J221" i="3"/>
  <c r="H221" i="3"/>
  <c r="L201" i="3"/>
  <c r="H201" i="3"/>
  <c r="J197" i="3"/>
  <c r="L197" i="3"/>
  <c r="H197" i="3"/>
  <c r="L193" i="3"/>
  <c r="J193" i="3"/>
  <c r="H193" i="3"/>
  <c r="L189" i="3"/>
  <c r="J189" i="3"/>
  <c r="H189" i="3"/>
  <c r="L185" i="3"/>
  <c r="J185" i="3"/>
  <c r="H185" i="3"/>
  <c r="L181" i="3"/>
  <c r="J181" i="3"/>
  <c r="H181" i="3"/>
  <c r="L177" i="3"/>
  <c r="J177" i="3"/>
  <c r="H177" i="3"/>
  <c r="L173" i="3"/>
  <c r="J173" i="3"/>
  <c r="H173" i="3"/>
  <c r="L165" i="3"/>
  <c r="H165" i="3"/>
  <c r="L161" i="3"/>
  <c r="J161" i="3"/>
  <c r="H161" i="3"/>
  <c r="L157" i="3"/>
  <c r="J157" i="3"/>
  <c r="H157" i="3"/>
  <c r="L153" i="3"/>
  <c r="J153" i="3"/>
  <c r="H153" i="3"/>
  <c r="L149" i="3"/>
  <c r="J149" i="3"/>
  <c r="H149" i="3"/>
  <c r="L145" i="3"/>
  <c r="J145" i="3"/>
  <c r="H145" i="3"/>
  <c r="L141" i="3"/>
  <c r="J141" i="3"/>
  <c r="H141" i="3"/>
  <c r="L133" i="3"/>
  <c r="H133" i="3"/>
  <c r="L129" i="3"/>
  <c r="J129" i="3"/>
  <c r="H129" i="3"/>
  <c r="L125" i="3"/>
  <c r="J125" i="3"/>
  <c r="H125" i="3"/>
  <c r="L121" i="3"/>
  <c r="J121" i="3"/>
  <c r="H121" i="3"/>
  <c r="L117" i="3"/>
  <c r="J117" i="3"/>
  <c r="H117" i="3"/>
  <c r="L113" i="3"/>
  <c r="J113" i="3"/>
  <c r="H113" i="3"/>
  <c r="L109" i="3"/>
  <c r="J109" i="3"/>
  <c r="H109" i="3"/>
  <c r="L105" i="3"/>
  <c r="J105" i="3"/>
  <c r="H105" i="3"/>
  <c r="L97" i="3"/>
  <c r="H97" i="3"/>
  <c r="J93" i="3"/>
  <c r="L93" i="3"/>
  <c r="H93" i="3"/>
  <c r="L89" i="3"/>
  <c r="J89" i="3"/>
  <c r="H89" i="3"/>
  <c r="L85" i="3"/>
  <c r="J85" i="3"/>
  <c r="H85" i="3"/>
  <c r="L81" i="3"/>
  <c r="J81" i="3"/>
  <c r="H81" i="3"/>
  <c r="L77" i="3"/>
  <c r="J77" i="3"/>
  <c r="H77" i="3"/>
  <c r="L73" i="3"/>
  <c r="J73" i="3"/>
  <c r="H73" i="3"/>
  <c r="L69" i="3"/>
  <c r="J69" i="3"/>
  <c r="H69" i="3"/>
  <c r="L57" i="3"/>
  <c r="J57" i="3"/>
  <c r="H57" i="3"/>
  <c r="H61" i="3"/>
  <c r="L61" i="3"/>
  <c r="L53" i="3"/>
  <c r="J53" i="3"/>
  <c r="H53" i="3"/>
  <c r="L49" i="3"/>
  <c r="J49" i="3"/>
  <c r="H49" i="3"/>
  <c r="L45" i="3"/>
  <c r="J45" i="3"/>
  <c r="H45" i="3"/>
  <c r="L41" i="3"/>
  <c r="J41" i="3"/>
  <c r="H41" i="3"/>
  <c r="L37" i="3"/>
  <c r="J37" i="3"/>
  <c r="H37" i="3"/>
  <c r="L29" i="3"/>
  <c r="L25" i="3"/>
  <c r="L21" i="3"/>
  <c r="L17" i="3"/>
  <c r="L13" i="3"/>
  <c r="H29" i="3"/>
  <c r="J25" i="3"/>
  <c r="H25" i="3"/>
  <c r="J21" i="3"/>
  <c r="H21" i="3"/>
  <c r="J17" i="3"/>
  <c r="H17" i="3"/>
  <c r="J13" i="3"/>
  <c r="H13" i="3"/>
  <c r="L9" i="3"/>
  <c r="J9" i="3"/>
  <c r="H9" i="3"/>
  <c r="F465" i="3"/>
  <c r="F461" i="3"/>
  <c r="F457" i="3"/>
  <c r="F453" i="3"/>
  <c r="F449" i="3"/>
  <c r="F445" i="3"/>
  <c r="F441" i="3"/>
  <c r="F437" i="3"/>
  <c r="F425" i="3"/>
  <c r="F421" i="3"/>
  <c r="F417" i="3"/>
  <c r="F429" i="3"/>
  <c r="F405" i="3"/>
  <c r="F401" i="3"/>
  <c r="F397" i="3"/>
  <c r="F393" i="3"/>
  <c r="F409" i="3"/>
  <c r="F381" i="3"/>
  <c r="F377" i="3"/>
  <c r="F373" i="3"/>
  <c r="F369" i="3"/>
  <c r="F385" i="3"/>
  <c r="F361" i="3"/>
  <c r="F357" i="3"/>
  <c r="F353" i="3"/>
  <c r="F329" i="3"/>
  <c r="F325" i="3"/>
  <c r="F321" i="3"/>
  <c r="F333" i="3"/>
  <c r="F301" i="3"/>
  <c r="F305" i="3"/>
  <c r="F309" i="3"/>
  <c r="F313" i="3"/>
  <c r="F281" i="3"/>
  <c r="F277" i="3"/>
  <c r="F273" i="3"/>
  <c r="F269" i="3"/>
  <c r="F209" i="3"/>
  <c r="F213" i="3"/>
  <c r="F349" i="3"/>
  <c r="F345" i="3"/>
  <c r="F341" i="3"/>
  <c r="F297" i="3"/>
  <c r="F293" i="3"/>
  <c r="F289" i="3"/>
  <c r="F265" i="3"/>
  <c r="F261" i="3"/>
  <c r="F257" i="3"/>
  <c r="F249" i="3"/>
  <c r="F245" i="3"/>
  <c r="F241" i="3"/>
  <c r="F237" i="3"/>
  <c r="F233" i="3"/>
  <c r="F229" i="3"/>
  <c r="F225" i="3"/>
  <c r="F221" i="3"/>
  <c r="F201" i="3"/>
  <c r="F197" i="3"/>
  <c r="F193" i="3"/>
  <c r="F189" i="3"/>
  <c r="F185" i="3"/>
  <c r="F181" i="3"/>
  <c r="F177" i="3"/>
  <c r="F173" i="3"/>
  <c r="F165" i="3"/>
  <c r="F161" i="3"/>
  <c r="F157" i="3"/>
  <c r="F153" i="3"/>
  <c r="F149" i="3"/>
  <c r="F145" i="3"/>
  <c r="F141" i="3"/>
  <c r="F133" i="3"/>
  <c r="F129" i="3"/>
  <c r="F125" i="3"/>
  <c r="F121" i="3"/>
  <c r="F117" i="3"/>
  <c r="F113" i="3"/>
  <c r="F109" i="3"/>
  <c r="F105" i="3"/>
  <c r="F97" i="3"/>
  <c r="F93" i="3"/>
  <c r="F89" i="3"/>
  <c r="F85" i="3"/>
  <c r="F81" i="3"/>
  <c r="F77" i="3"/>
  <c r="F73" i="3"/>
  <c r="F69" i="3"/>
  <c r="F61" i="3"/>
  <c r="F49" i="3"/>
  <c r="F53" i="3"/>
  <c r="F57" i="3"/>
  <c r="F45" i="3"/>
  <c r="F41" i="3"/>
  <c r="F37" i="3"/>
  <c r="F29" i="3"/>
  <c r="F25" i="3"/>
  <c r="F21" i="3"/>
  <c r="F17" i="3"/>
  <c r="F13" i="3"/>
  <c r="F9" i="3"/>
  <c r="L461" i="2"/>
  <c r="L457" i="2"/>
  <c r="J457" i="2"/>
  <c r="L453" i="2"/>
  <c r="J453" i="2"/>
  <c r="L449" i="2"/>
  <c r="J449" i="2"/>
  <c r="L445" i="2"/>
  <c r="J445" i="2"/>
  <c r="L441" i="2"/>
  <c r="J441" i="2"/>
  <c r="L437" i="2"/>
  <c r="J437" i="2"/>
  <c r="L433" i="2"/>
  <c r="J433" i="2"/>
  <c r="L425" i="2"/>
  <c r="L421" i="2"/>
  <c r="J421" i="2"/>
  <c r="L417" i="2"/>
  <c r="J417" i="2"/>
  <c r="L413" i="2"/>
  <c r="J413" i="2"/>
  <c r="L409" i="2"/>
  <c r="J409" i="2"/>
  <c r="L405" i="2"/>
  <c r="J405" i="2"/>
  <c r="L397" i="2"/>
  <c r="L393" i="2"/>
  <c r="J393" i="2"/>
  <c r="L389" i="2"/>
  <c r="J389" i="2"/>
  <c r="L385" i="2"/>
  <c r="J385" i="2"/>
  <c r="L381" i="2"/>
  <c r="J381" i="2"/>
  <c r="L377" i="2"/>
  <c r="J377" i="2"/>
  <c r="L373" i="2"/>
  <c r="J373" i="2"/>
  <c r="L369" i="2"/>
  <c r="J369" i="2"/>
  <c r="L361" i="2"/>
  <c r="L357" i="2"/>
  <c r="J357" i="2"/>
  <c r="L353" i="2"/>
  <c r="J353" i="2"/>
  <c r="L349" i="2"/>
  <c r="J349" i="2"/>
  <c r="L345" i="2"/>
  <c r="J345" i="2"/>
  <c r="L341" i="2"/>
  <c r="J341" i="2"/>
  <c r="L337" i="2"/>
  <c r="J337" i="2"/>
  <c r="L333" i="2"/>
  <c r="J333" i="2"/>
  <c r="L325" i="2"/>
  <c r="L321" i="2"/>
  <c r="J321" i="2"/>
  <c r="L317" i="2"/>
  <c r="J317" i="2"/>
  <c r="L313" i="2"/>
  <c r="J313" i="2"/>
  <c r="L309" i="2"/>
  <c r="J309" i="2"/>
  <c r="L305" i="2"/>
  <c r="J305" i="2"/>
  <c r="L301" i="2"/>
  <c r="J301" i="2"/>
  <c r="L297" i="2"/>
  <c r="J297" i="2"/>
  <c r="L289" i="2"/>
  <c r="L285" i="2"/>
  <c r="J285" i="2"/>
  <c r="L281" i="2"/>
  <c r="J281" i="2"/>
  <c r="L277" i="2"/>
  <c r="J277" i="2"/>
  <c r="L273" i="2"/>
  <c r="J273" i="2"/>
  <c r="L269" i="2"/>
  <c r="J269" i="2"/>
  <c r="L265" i="2"/>
  <c r="J265" i="2"/>
  <c r="L261" i="2"/>
  <c r="J261" i="2"/>
  <c r="L253" i="2"/>
  <c r="L249" i="2"/>
  <c r="J249" i="2"/>
  <c r="L245" i="2"/>
  <c r="J245" i="2"/>
  <c r="L241" i="2"/>
  <c r="J241" i="2"/>
  <c r="L237" i="2"/>
  <c r="J237" i="2"/>
  <c r="L233" i="2"/>
  <c r="J233" i="2"/>
  <c r="L229" i="2"/>
  <c r="J229" i="2"/>
  <c r="L225" i="2"/>
  <c r="J225" i="2"/>
  <c r="L217" i="2"/>
  <c r="L213" i="2"/>
  <c r="J213" i="2"/>
  <c r="L209" i="2"/>
  <c r="J209" i="2"/>
  <c r="L205" i="2"/>
  <c r="J205" i="2"/>
  <c r="L201" i="2"/>
  <c r="J201" i="2"/>
  <c r="L197" i="2"/>
  <c r="J197" i="2"/>
  <c r="L193" i="2"/>
  <c r="J193" i="2"/>
  <c r="L189" i="2"/>
  <c r="J189" i="2"/>
  <c r="L181" i="2"/>
  <c r="L177" i="2"/>
  <c r="J177" i="2"/>
  <c r="L173" i="2"/>
  <c r="J173" i="2"/>
  <c r="L169" i="2"/>
  <c r="J169" i="2"/>
  <c r="L165" i="2"/>
  <c r="J165" i="2"/>
  <c r="L161" i="2"/>
  <c r="J161" i="2"/>
  <c r="L157" i="2"/>
  <c r="J157" i="2"/>
  <c r="L153" i="2"/>
  <c r="J153" i="2"/>
  <c r="L145" i="2"/>
  <c r="L141" i="2"/>
  <c r="J141" i="2"/>
  <c r="L137" i="2"/>
  <c r="J137" i="2"/>
  <c r="L133" i="2"/>
  <c r="J133" i="2"/>
  <c r="L129" i="2"/>
  <c r="J129" i="2"/>
  <c r="L125" i="2"/>
  <c r="J125" i="2"/>
  <c r="L121" i="2"/>
  <c r="J121" i="2"/>
  <c r="L117" i="2"/>
  <c r="J117" i="2"/>
  <c r="L109" i="2"/>
  <c r="L105" i="2"/>
  <c r="J105" i="2"/>
  <c r="L101" i="2"/>
  <c r="J101" i="2"/>
  <c r="L97" i="2"/>
  <c r="J97" i="2"/>
  <c r="L93" i="2"/>
  <c r="J93" i="2"/>
  <c r="L89" i="2"/>
  <c r="J89" i="2"/>
  <c r="L85" i="2"/>
  <c r="J85" i="2"/>
  <c r="L81" i="2"/>
  <c r="J81" i="2"/>
  <c r="L73" i="2"/>
  <c r="L69" i="2"/>
  <c r="J69" i="2"/>
  <c r="L65" i="2"/>
  <c r="J65" i="2"/>
  <c r="L61" i="2"/>
  <c r="J61" i="2"/>
  <c r="L57" i="2"/>
  <c r="J57" i="2"/>
  <c r="L53" i="2"/>
  <c r="J53" i="2"/>
  <c r="L49" i="2"/>
  <c r="J49" i="2"/>
  <c r="L45" i="2"/>
  <c r="J45" i="2"/>
  <c r="L37" i="2"/>
  <c r="L33" i="2"/>
  <c r="J33" i="2"/>
  <c r="L29" i="2"/>
  <c r="J29" i="2"/>
  <c r="L25" i="2"/>
  <c r="J25" i="2"/>
  <c r="L21" i="2"/>
  <c r="J21" i="2"/>
  <c r="L17" i="2"/>
  <c r="J17" i="2"/>
  <c r="L13" i="2"/>
  <c r="J13" i="2"/>
  <c r="L9" i="2"/>
  <c r="J9" i="2"/>
  <c r="F461" i="2"/>
  <c r="H461" i="2" s="1"/>
  <c r="F457" i="2"/>
  <c r="H457" i="2" s="1"/>
  <c r="F453" i="2"/>
  <c r="H453" i="2" s="1"/>
  <c r="F449" i="2"/>
  <c r="H449" i="2" s="1"/>
  <c r="F445" i="2"/>
  <c r="H445" i="2" s="1"/>
  <c r="F441" i="2"/>
  <c r="H441" i="2" s="1"/>
  <c r="F437" i="2"/>
  <c r="H437" i="2" s="1"/>
  <c r="F433" i="2"/>
  <c r="H433" i="2" s="1"/>
  <c r="F425" i="2"/>
  <c r="H425" i="2" s="1"/>
  <c r="F421" i="2"/>
  <c r="H421" i="2" s="1"/>
  <c r="F417" i="2"/>
  <c r="H417" i="2" s="1"/>
  <c r="F413" i="2"/>
  <c r="H413" i="2" s="1"/>
  <c r="F409" i="2"/>
  <c r="H409" i="2" s="1"/>
  <c r="F405" i="2"/>
  <c r="H405" i="2" s="1"/>
  <c r="F397" i="2"/>
  <c r="H397" i="2" s="1"/>
  <c r="F393" i="2"/>
  <c r="H393" i="2" s="1"/>
  <c r="F389" i="2"/>
  <c r="H389" i="2" s="1"/>
  <c r="F385" i="2"/>
  <c r="H385" i="2" s="1"/>
  <c r="F381" i="2"/>
  <c r="H381" i="2" s="1"/>
  <c r="F377" i="2"/>
  <c r="H377" i="2" s="1"/>
  <c r="F373" i="2"/>
  <c r="H373" i="2" s="1"/>
  <c r="F369" i="2"/>
  <c r="H369" i="2" s="1"/>
  <c r="F361" i="2"/>
  <c r="H361" i="2" s="1"/>
  <c r="F357" i="2"/>
  <c r="H357" i="2" s="1"/>
  <c r="F353" i="2"/>
  <c r="H353" i="2" s="1"/>
  <c r="F349" i="2"/>
  <c r="H349" i="2" s="1"/>
  <c r="F345" i="2"/>
  <c r="H345" i="2" s="1"/>
  <c r="F341" i="2"/>
  <c r="H341" i="2" s="1"/>
  <c r="F337" i="2"/>
  <c r="H337" i="2" s="1"/>
  <c r="F333" i="2"/>
  <c r="H333" i="2" s="1"/>
  <c r="F325" i="2"/>
  <c r="H325" i="2" s="1"/>
  <c r="F321" i="2"/>
  <c r="H321" i="2" s="1"/>
  <c r="F317" i="2"/>
  <c r="H317" i="2" s="1"/>
  <c r="F313" i="2"/>
  <c r="H313" i="2" s="1"/>
  <c r="F309" i="2"/>
  <c r="H309" i="2" s="1"/>
  <c r="F305" i="2"/>
  <c r="H305" i="2" s="1"/>
  <c r="F301" i="2"/>
  <c r="H301" i="2" s="1"/>
  <c r="F297" i="2"/>
  <c r="H297" i="2" s="1"/>
  <c r="F289" i="2"/>
  <c r="H289" i="2" s="1"/>
  <c r="F285" i="2"/>
  <c r="H285" i="2" s="1"/>
  <c r="F281" i="2"/>
  <c r="H281" i="2" s="1"/>
  <c r="F277" i="2"/>
  <c r="H277" i="2" s="1"/>
  <c r="F273" i="2"/>
  <c r="H273" i="2" s="1"/>
  <c r="F269" i="2"/>
  <c r="H269" i="2" s="1"/>
  <c r="F265" i="2"/>
  <c r="H265" i="2" s="1"/>
  <c r="F261" i="2"/>
  <c r="H261" i="2" s="1"/>
  <c r="F253" i="2"/>
  <c r="H253" i="2" s="1"/>
  <c r="F249" i="2"/>
  <c r="H249" i="2" s="1"/>
  <c r="F245" i="2"/>
  <c r="H245" i="2" s="1"/>
  <c r="F241" i="2"/>
  <c r="H241" i="2" s="1"/>
  <c r="F237" i="2"/>
  <c r="H237" i="2" s="1"/>
  <c r="F233" i="2"/>
  <c r="H233" i="2" s="1"/>
  <c r="F229" i="2"/>
  <c r="H229" i="2" s="1"/>
  <c r="F225" i="2"/>
  <c r="H225" i="2" s="1"/>
  <c r="F217" i="2"/>
  <c r="H217" i="2" s="1"/>
  <c r="F213" i="2"/>
  <c r="H213" i="2" s="1"/>
  <c r="F209" i="2"/>
  <c r="H209" i="2" s="1"/>
  <c r="F205" i="2"/>
  <c r="H205" i="2" s="1"/>
  <c r="F201" i="2"/>
  <c r="H201" i="2" s="1"/>
  <c r="F197" i="2"/>
  <c r="H197" i="2" s="1"/>
  <c r="F193" i="2"/>
  <c r="H193" i="2" s="1"/>
  <c r="F189" i="2"/>
  <c r="H189" i="2" s="1"/>
  <c r="F181" i="2"/>
  <c r="H181" i="2" s="1"/>
  <c r="F177" i="2"/>
  <c r="H177" i="2" s="1"/>
  <c r="F173" i="2"/>
  <c r="H173" i="2" s="1"/>
  <c r="F169" i="2"/>
  <c r="H169" i="2" s="1"/>
  <c r="F165" i="2"/>
  <c r="H165" i="2" s="1"/>
  <c r="F161" i="2"/>
  <c r="H161" i="2" s="1"/>
  <c r="F157" i="2"/>
  <c r="H157" i="2" s="1"/>
  <c r="F153" i="2"/>
  <c r="H153" i="2" s="1"/>
  <c r="F145" i="2"/>
  <c r="H145" i="2" s="1"/>
  <c r="F141" i="2"/>
  <c r="H141" i="2" s="1"/>
  <c r="F137" i="2"/>
  <c r="H137" i="2" s="1"/>
  <c r="F133" i="2"/>
  <c r="H133" i="2" s="1"/>
  <c r="F129" i="2"/>
  <c r="H129" i="2" s="1"/>
  <c r="F125" i="2"/>
  <c r="H125" i="2" s="1"/>
  <c r="F121" i="2"/>
  <c r="H121" i="2" s="1"/>
  <c r="F117" i="2"/>
  <c r="H117" i="2" s="1"/>
  <c r="F109" i="2"/>
  <c r="H109" i="2" s="1"/>
  <c r="F105" i="2"/>
  <c r="H105" i="2" s="1"/>
  <c r="F101" i="2"/>
  <c r="H101" i="2" s="1"/>
  <c r="F97" i="2"/>
  <c r="H97" i="2" s="1"/>
  <c r="F93" i="2"/>
  <c r="H93" i="2" s="1"/>
  <c r="F89" i="2"/>
  <c r="H89" i="2" s="1"/>
  <c r="F85" i="2"/>
  <c r="H85" i="2" s="1"/>
  <c r="F81" i="2"/>
  <c r="H81" i="2" s="1"/>
  <c r="F73" i="2"/>
  <c r="H73" i="2" s="1"/>
  <c r="F69" i="2"/>
  <c r="H69" i="2" s="1"/>
  <c r="F65" i="2"/>
  <c r="H65" i="2" s="1"/>
  <c r="F61" i="2"/>
  <c r="H61" i="2" s="1"/>
  <c r="F57" i="2"/>
  <c r="H57" i="2" s="1"/>
  <c r="F53" i="2"/>
  <c r="H53" i="2" s="1"/>
  <c r="F49" i="2"/>
  <c r="H49" i="2" s="1"/>
  <c r="F45" i="2"/>
  <c r="H45" i="2" s="1"/>
  <c r="F33" i="2"/>
  <c r="H33" i="2" s="1"/>
  <c r="F29" i="2"/>
  <c r="H29" i="2" s="1"/>
  <c r="F25" i="2"/>
  <c r="H25" i="2" s="1"/>
  <c r="F21" i="2"/>
  <c r="H21" i="2" s="1"/>
  <c r="F17" i="2"/>
  <c r="H17" i="2" s="1"/>
  <c r="F13" i="2"/>
  <c r="H13" i="2" s="1"/>
  <c r="F9" i="2"/>
  <c r="H9" i="2" s="1"/>
  <c r="F37" i="2"/>
  <c r="H37" i="2" s="1"/>
</calcChain>
</file>

<file path=xl/sharedStrings.xml><?xml version="1.0" encoding="utf-8"?>
<sst xmlns="http://schemas.openxmlformats.org/spreadsheetml/2006/main" count="6938" uniqueCount="2274">
  <si>
    <t>Basic Career Information By College</t>
  </si>
  <si>
    <t>Crosstabs</t>
  </si>
  <si>
    <t>Current Status * College Crosstabulation</t>
  </si>
  <si>
    <t>College</t>
  </si>
  <si>
    <t>Total</t>
  </si>
  <si>
    <t>AS-UG</t>
  </si>
  <si>
    <t>BU-UG</t>
  </si>
  <si>
    <t>CO-UG</t>
  </si>
  <si>
    <t>ED-UG</t>
  </si>
  <si>
    <t>FA-UG</t>
  </si>
  <si>
    <t>HS-UG</t>
  </si>
  <si>
    <t>SE-UG</t>
  </si>
  <si>
    <t>Current Status</t>
  </si>
  <si>
    <t>Searching</t>
  </si>
  <si>
    <t>Count</t>
  </si>
  <si>
    <t>% within Current Status</t>
  </si>
  <si>
    <t>% within College</t>
  </si>
  <si>
    <t>% of Total</t>
  </si>
  <si>
    <t>Employed Full-Time</t>
  </si>
  <si>
    <t>Graduate School</t>
  </si>
  <si>
    <t>Other</t>
  </si>
  <si>
    <t>Employed Part-Time</t>
  </si>
  <si>
    <t>Job Search Time * College Crosstabulation</t>
  </si>
  <si>
    <t>Job Search Time</t>
  </si>
  <si>
    <t>Less than 3 months</t>
  </si>
  <si>
    <t>% within Job Search Time</t>
  </si>
  <si>
    <t>3 - 6 months</t>
  </si>
  <si>
    <t>6 - 9 months</t>
  </si>
  <si>
    <t>9 - 12 months</t>
  </si>
  <si>
    <t>More than 1 year</t>
  </si>
  <si>
    <t>Number job offers * College Crosstabulation</t>
  </si>
  <si>
    <t>Number job offers</t>
  </si>
  <si>
    <t>0</t>
  </si>
  <si>
    <t>% within Number job offers</t>
  </si>
  <si>
    <t>1</t>
  </si>
  <si>
    <t>2</t>
  </si>
  <si>
    <t>3</t>
  </si>
  <si>
    <t>4</t>
  </si>
  <si>
    <t>5</t>
  </si>
  <si>
    <t>6</t>
  </si>
  <si>
    <t>7</t>
  </si>
  <si>
    <t>Base salary * College Crosstabulation</t>
  </si>
  <si>
    <t>Base salary</t>
  </si>
  <si>
    <t>Below $20,000</t>
  </si>
  <si>
    <t>% within Base salary</t>
  </si>
  <si>
    <t>$20,000 - $29,999</t>
  </si>
  <si>
    <t>$30,000 - $39,999</t>
  </si>
  <si>
    <t>$40,000 - $49,999</t>
  </si>
  <si>
    <t>$50,000 - $59,999</t>
  </si>
  <si>
    <t>$60,000 - $69,999</t>
  </si>
  <si>
    <t>$70,000 - $79,999</t>
  </si>
  <si>
    <t>$80,000 - $89,999</t>
  </si>
  <si>
    <t>$90,000 - $99,999</t>
  </si>
  <si>
    <t>$100,000 +</t>
  </si>
  <si>
    <t>Degree position is related to major * College Crosstabulation</t>
  </si>
  <si>
    <t>Degree position is related to major</t>
  </si>
  <si>
    <t>Extremely related</t>
  </si>
  <si>
    <t>% within Degree position is related to major</t>
  </si>
  <si>
    <t>Somewhat related</t>
  </si>
  <si>
    <t>Indirectly related</t>
  </si>
  <si>
    <t>Not related</t>
  </si>
  <si>
    <t>Name of Grad/Prof Schol * College Crosstabulation</t>
  </si>
  <si>
    <t>Name of Grad/Prof Schol</t>
  </si>
  <si>
    <t/>
  </si>
  <si>
    <t>% within Name of Grad/Prof Schol</t>
  </si>
  <si>
    <t>Abilene Christian University</t>
  </si>
  <si>
    <t>Accelerated Masters in Special Education at TCU</t>
  </si>
  <si>
    <t>American University</t>
  </si>
  <si>
    <t>Arizona State University</t>
  </si>
  <si>
    <t>Auburn University</t>
  </si>
  <si>
    <t>Baylor</t>
  </si>
  <si>
    <t>Baylor College of Medicine</t>
  </si>
  <si>
    <t>Baylor Law School</t>
  </si>
  <si>
    <t>Baylor University</t>
  </si>
  <si>
    <t>Belmont University</t>
  </si>
  <si>
    <t>Birkbeck University of London</t>
  </si>
  <si>
    <t>Boston College</t>
  </si>
  <si>
    <t>Boston University</t>
  </si>
  <si>
    <t>Bowling Green State University</t>
  </si>
  <si>
    <t>Brite Divinity</t>
  </si>
  <si>
    <t>Brite Divinity School</t>
  </si>
  <si>
    <t>Case Western Reserve University</t>
  </si>
  <si>
    <t>Chapman University</t>
  </si>
  <si>
    <t>College of Charleston</t>
  </si>
  <si>
    <t>Colorado State University</t>
  </si>
  <si>
    <t>Columbia University School of Social Work</t>
  </si>
  <si>
    <t>Creighton University</t>
  </si>
  <si>
    <t>Emory University</t>
  </si>
  <si>
    <t>Georgetown University Law Center</t>
  </si>
  <si>
    <t>Hardin Simmons University</t>
  </si>
  <si>
    <t>Hong Kong University of Science and Technology</t>
  </si>
  <si>
    <t>Indiana University</t>
  </si>
  <si>
    <t>Indiana University Bloomington</t>
  </si>
  <si>
    <t>Kansas City University</t>
  </si>
  <si>
    <t>La Verne College of Law</t>
  </si>
  <si>
    <t>Loyola University - Chicago</t>
  </si>
  <si>
    <t>LSU Health Sciences Center New Orleans</t>
  </si>
  <si>
    <t>LSU Law School</t>
  </si>
  <si>
    <t>Marquette</t>
  </si>
  <si>
    <t>McGovern Medical a school</t>
  </si>
  <si>
    <t>Multiple</t>
  </si>
  <si>
    <t>New York University</t>
  </si>
  <si>
    <t>Notre Dame Law School</t>
  </si>
  <si>
    <t>NYITCOM at Arkansas State University</t>
  </si>
  <si>
    <t>Ohio State University</t>
  </si>
  <si>
    <t>OU College of Dentistry</t>
  </si>
  <si>
    <t>Pacific University</t>
  </si>
  <si>
    <t>Parker University</t>
  </si>
  <si>
    <t>Rockhurst University</t>
  </si>
  <si>
    <t>Rush University Medical Center</t>
  </si>
  <si>
    <t>Santa Clara University</t>
  </si>
  <si>
    <t>Seattle University</t>
  </si>
  <si>
    <t>Southern Methodist University</t>
  </si>
  <si>
    <t>Syracuse University</t>
  </si>
  <si>
    <t>tcu</t>
  </si>
  <si>
    <t>Tcu</t>
  </si>
  <si>
    <t>TCU</t>
  </si>
  <si>
    <t>TCU Language and Literacy 4:1 Program</t>
  </si>
  <si>
    <t>TCU Teach Masters of Education</t>
  </si>
  <si>
    <t>Texas A&amp;M</t>
  </si>
  <si>
    <t>Texas A&amp;M College of Dentistry</t>
  </si>
  <si>
    <t>Texas A&amp;M School of Law</t>
  </si>
  <si>
    <t>Texas A&amp;M University</t>
  </si>
  <si>
    <t>Texas Christian Univeristy</t>
  </si>
  <si>
    <t>Texas Christian university</t>
  </si>
  <si>
    <t>Texas Christian University</t>
  </si>
  <si>
    <t>TEXAS CHRISTIAN UNIVERSITY</t>
  </si>
  <si>
    <t>Texas Christian University or the University of Texas - Arlington</t>
  </si>
  <si>
    <t>Texas College of Osteopathic Medicine</t>
  </si>
  <si>
    <t>Texas State</t>
  </si>
  <si>
    <t>Texas State University</t>
  </si>
  <si>
    <t>Texas Tech Health Sciences</t>
  </si>
  <si>
    <t>Texas Woman’s University</t>
  </si>
  <si>
    <t>Texas Women's University</t>
  </si>
  <si>
    <t>The Ohio State University</t>
  </si>
  <si>
    <t>The University of Edinburgh</t>
  </si>
  <si>
    <t>The University of Miami</t>
  </si>
  <si>
    <t>The University of Oklahoma College of Medicine</t>
  </si>
  <si>
    <t>The University of Tulsa</t>
  </si>
  <si>
    <t>Tulane university school of medicine</t>
  </si>
  <si>
    <t>University College, London</t>
  </si>
  <si>
    <t>University of Arkansas Law School</t>
  </si>
  <si>
    <t>University of Central Florida</t>
  </si>
  <si>
    <t>University of Chicago School of Law</t>
  </si>
  <si>
    <t>University of Colorado</t>
  </si>
  <si>
    <t>University of Denver</t>
  </si>
  <si>
    <t>university of houston</t>
  </si>
  <si>
    <t>University of Houston</t>
  </si>
  <si>
    <t>University of Maryland School of Law</t>
  </si>
  <si>
    <t>University of Miami</t>
  </si>
  <si>
    <t>University of Michigan</t>
  </si>
  <si>
    <t>University of Minnesota Medical School</t>
  </si>
  <si>
    <t>University of North Texas</t>
  </si>
  <si>
    <t>University of North Texas Health Science Center College of Pharmacy</t>
  </si>
  <si>
    <t>University of Notre Dame</t>
  </si>
  <si>
    <t>University of Pittsburgh</t>
  </si>
  <si>
    <t>University of St. Andrews</t>
  </si>
  <si>
    <t>University of Texas</t>
  </si>
  <si>
    <t>University of Texas Arlington</t>
  </si>
  <si>
    <t>University of Texas at Arlington</t>
  </si>
  <si>
    <t>University of Texas at Austin</t>
  </si>
  <si>
    <t>University of Texas at Austin School of Law</t>
  </si>
  <si>
    <t>University of Texas at Dallas</t>
  </si>
  <si>
    <t>University of Texas austin</t>
  </si>
  <si>
    <t>University of Texas in Arlington</t>
  </si>
  <si>
    <t>University of Texas Rio Grande Valley</t>
  </si>
  <si>
    <t>University of Texas School of Law</t>
  </si>
  <si>
    <t>University of the Pacific</t>
  </si>
  <si>
    <t>University of Tulsa</t>
  </si>
  <si>
    <t>University of Tulsa School of Law</t>
  </si>
  <si>
    <t>University of Utah</t>
  </si>
  <si>
    <t>University of Virginia</t>
  </si>
  <si>
    <t>University of Washington</t>
  </si>
  <si>
    <t>UNT</t>
  </si>
  <si>
    <t>UNT health science center</t>
  </si>
  <si>
    <t>UNT Health Science Center</t>
  </si>
  <si>
    <t>UNT Health Science Center Graduate School of Biomedical Science</t>
  </si>
  <si>
    <t>UNTHS</t>
  </si>
  <si>
    <t>UNTHSC</t>
  </si>
  <si>
    <t>USC</t>
  </si>
  <si>
    <t>UT Dallas</t>
  </si>
  <si>
    <t>UT Health San Antonio Long School of Medicine</t>
  </si>
  <si>
    <t>UT Southwestern Medical School</t>
  </si>
  <si>
    <t>UTMB</t>
  </si>
  <si>
    <t>Vanderbilt University</t>
  </si>
  <si>
    <t>Vanderbilt University Divinity School</t>
  </si>
  <si>
    <t>Wake Forest</t>
  </si>
  <si>
    <t>Washington University School of Law</t>
  </si>
  <si>
    <t>West Virginia University</t>
  </si>
  <si>
    <t>Western University of Health Sciences</t>
  </si>
  <si>
    <t>Area of study - Graduate School * College Crosstabulation</t>
  </si>
  <si>
    <t>Area of study - Graduate School</t>
  </si>
  <si>
    <t>Legal</t>
  </si>
  <si>
    <t>% within Area of study - Graduate School</t>
  </si>
  <si>
    <t>Medical/Health Sciences</t>
  </si>
  <si>
    <t>Business</t>
  </si>
  <si>
    <t>Other (please specify)</t>
  </si>
  <si>
    <t>Education</t>
  </si>
  <si>
    <t>Communication</t>
  </si>
  <si>
    <t>Fine Arts</t>
  </si>
  <si>
    <t>Science/Engineering</t>
  </si>
  <si>
    <t>Ethnic Grp * College Crosstabulation</t>
  </si>
  <si>
    <t>Ethnic Grp</t>
  </si>
  <si>
    <t>% within Ethnic Grp</t>
  </si>
  <si>
    <t>AMIND</t>
  </si>
  <si>
    <t>ASIAN</t>
  </si>
  <si>
    <t>BLACK</t>
  </si>
  <si>
    <t>HISPA</t>
  </si>
  <si>
    <t>MULTI</t>
  </si>
  <si>
    <t>NSPEC</t>
  </si>
  <si>
    <t>PACIF</t>
  </si>
  <si>
    <t>WHITE</t>
  </si>
  <si>
    <t>Gender * College Crosstabulation</t>
  </si>
  <si>
    <t>Gender</t>
  </si>
  <si>
    <t>F</t>
  </si>
  <si>
    <t>% within Gender</t>
  </si>
  <si>
    <t>M</t>
  </si>
  <si>
    <t>State employed * College Crosstabulation</t>
  </si>
  <si>
    <t>State employed</t>
  </si>
  <si>
    <t>AL</t>
  </si>
  <si>
    <t>% within State employed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</si>
  <si>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</si>
  <si>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</si>
  <si>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</si>
  <si>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</si>
  <si>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</si>
  <si>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</si>
  <si>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</si>
  <si>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</si>
  <si>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</si>
  <si>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IL</t>
  </si>
  <si>
    <t>IN</t>
  </si>
  <si>
    <t>IA</t>
  </si>
  <si>
    <t>KS</t>
  </si>
  <si>
    <t>KY</t>
  </si>
  <si>
    <t>LA</t>
  </si>
  <si>
    <t>MD</t>
  </si>
  <si>
    <t>MA</t>
  </si>
  <si>
    <t>MN</t>
  </si>
  <si>
    <t>MS</t>
  </si>
  <si>
    <t>MO</t>
  </si>
  <si>
    <t>NV</t>
  </si>
  <si>
    <t>NM</t>
  </si>
  <si>
    <t>NY</t>
  </si>
  <si>
    <t>NC</t>
  </si>
  <si>
    <t>OH</t>
  </si>
  <si>
    <t>OK</t>
  </si>
  <si>
    <t>OR</t>
  </si>
  <si>
    <t>TN</t>
  </si>
  <si>
    <t>TX</t>
  </si>
  <si>
    <t>UT</t>
  </si>
  <si>
    <t>VT</t>
  </si>
  <si>
    <t>WA</t>
  </si>
  <si>
    <t>WI</t>
  </si>
  <si>
    <t>WY</t>
  </si>
  <si>
    <t>Job Industry * College Crosstabulation</t>
  </si>
  <si>
    <t>Job Industry</t>
  </si>
  <si>
    <t>Gov't/NonProfit</t>
  </si>
  <si>
    <t>% within Job Industry</t>
  </si>
  <si>
    <t>Arts &amp; Entertainment</t>
  </si>
  <si>
    <t>Health Related</t>
  </si>
  <si>
    <t>Science &amp; Engineering</t>
  </si>
  <si>
    <t>Job Location Region * College Crosstabulation</t>
  </si>
  <si>
    <t>Job Location Region</t>
  </si>
  <si>
    <t>Pacific</t>
  </si>
  <si>
    <t>% within Job Location Region</t>
  </si>
  <si>
    <t>Rocky Mountain</t>
  </si>
  <si>
    <t>Southwest</t>
  </si>
  <si>
    <t>Northeast</t>
  </si>
  <si>
    <t>Southeast</t>
  </si>
  <si>
    <t>Midwest</t>
  </si>
  <si>
    <t>Career Center Use By College</t>
  </si>
  <si>
    <t>College * Career Center:  Appointment with Career Counselor Crosstabulation</t>
  </si>
  <si>
    <t>Career Center:  Appointment with Career Counselor</t>
  </si>
  <si>
    <t>Appointment with Career Counselor</t>
  </si>
  <si>
    <t>% within Career Center:  Appointment with Career Counselor</t>
  </si>
  <si>
    <t>College * Career Center:  Assessments (MBTI, Strong, etc.) Crosstabulation</t>
  </si>
  <si>
    <t>Career Center:  Assessments (MBTI, Strong, etc.)</t>
  </si>
  <si>
    <t>Assessments (MBTI, Strong, etc.)</t>
  </si>
  <si>
    <t>% within Career Center:  Assessments (MBTI, Strong, etc.)</t>
  </si>
  <si>
    <t>College * Career Center:  Orientations (FrogJobs) Crosstabulation</t>
  </si>
  <si>
    <t>Career Center:  Orientations (FrogJobs)</t>
  </si>
  <si>
    <t>Orientations (FrogJobs)</t>
  </si>
  <si>
    <t>% within Career Center:  Orientations (FrogJobs)</t>
  </si>
  <si>
    <t>College * Career Center:  Career Fairs and Events Crosstabulation</t>
  </si>
  <si>
    <t>Career Center:  Career Fairs and Events</t>
  </si>
  <si>
    <t>Career Fairs and Events</t>
  </si>
  <si>
    <t>% within Career Center:  Career Fairs and Events</t>
  </si>
  <si>
    <t>College * Career Center:  Classroom presentations Crosstabulation</t>
  </si>
  <si>
    <t>Career Center:  Classroom presentations</t>
  </si>
  <si>
    <t>Classroom presentations</t>
  </si>
  <si>
    <t>% within Career Center:  Classroom presentations</t>
  </si>
  <si>
    <t>College * Career Center:  Workshops Crosstabulation</t>
  </si>
  <si>
    <t>Career Center:  Workshops</t>
  </si>
  <si>
    <t>Workshops</t>
  </si>
  <si>
    <t>% within Career Center:  Workshops</t>
  </si>
  <si>
    <t>College * Career Center:  Mock Interviews Crosstabulation</t>
  </si>
  <si>
    <t>Career Center:  Mock Interviews</t>
  </si>
  <si>
    <t>Mock Interviews</t>
  </si>
  <si>
    <t>% within Career Center:  Mock Interviews</t>
  </si>
  <si>
    <t>College * Career Center:  Job Postings Crosstabulation</t>
  </si>
  <si>
    <t>Career Center:  Job Postings</t>
  </si>
  <si>
    <t>Job Postings</t>
  </si>
  <si>
    <t>% within Career Center:  Job Postings</t>
  </si>
  <si>
    <t>College * Career Center:  On-Campus Interviews Crosstabulation</t>
  </si>
  <si>
    <t>Career Center:  On-Campus Interviews</t>
  </si>
  <si>
    <t>On-Campus Interviews</t>
  </si>
  <si>
    <t>% within Career Center:  On-Campus Interviews</t>
  </si>
  <si>
    <t>College * Career Center:  Resume/Cover Letter Review Crosstabulation</t>
  </si>
  <si>
    <t>Career Center:  Resume/Cover Letter Review</t>
  </si>
  <si>
    <t>Resume/Cover Letter Review</t>
  </si>
  <si>
    <t>% within Career Center:  Resume/Cover Letter Review</t>
  </si>
  <si>
    <t>College * Career Center:  Social media Crosstabulation</t>
  </si>
  <si>
    <t>Career Center:  Social media</t>
  </si>
  <si>
    <t>Social media</t>
  </si>
  <si>
    <t>% within Career Center:  Social media</t>
  </si>
  <si>
    <t>College * Career Center:  Other (please specify) Crosstabulation</t>
  </si>
  <si>
    <t>Career Center:  Other (please specify)</t>
  </si>
  <si>
    <t>% within Career Center:  Other (please specify)</t>
  </si>
  <si>
    <t>None of the above</t>
  </si>
  <si>
    <t>% within Q19_13:None of the above</t>
  </si>
  <si>
    <t>Suggestions for Career Center By College</t>
  </si>
  <si>
    <t>CCSuggest</t>
  </si>
  <si>
    <t>It was very difficult to get into contact with the individual that represented my college. I found it easier to get help from my pro</t>
  </si>
  <si>
    <t>Bring more companies from all around the US</t>
  </si>
  <si>
    <t>Better advertise their services to each college. Have specific industry professionals come in and do portfolio reviews and interview</t>
  </si>
  <si>
    <t>Geographic connections for east coast</t>
  </si>
  <si>
    <t>N/A</t>
  </si>
  <si>
    <t>to advertise more for these services</t>
  </si>
  <si>
    <t>none</t>
  </si>
  <si>
    <t>Update frog jobs, the interface is outdated.</t>
  </si>
  <si>
    <t>Career workshop planning grouped by major for a couple hours</t>
  </si>
  <si>
    <t>I was really disappointed that TCU really did not have programs or opportunities catered to my major (Child Development). Every care</t>
  </si>
  <si>
    <t>n/a</t>
  </si>
  <si>
    <t>I felt like our career counselor wasn’t necessarily helpful at all...she only talked about her experience and wasn’t aware of an</t>
  </si>
  <si>
    <t>Walk-in appointments should be available</t>
  </si>
  <si>
    <t>All good</t>
  </si>
  <si>
    <t>Advertise services better</t>
  </si>
  <si>
    <t>I have no experience with it so I wouldn't know.</t>
  </si>
  <si>
    <t>Neeley does a much better job preparing students for the job search than other schools. Other schools need to focus on it more.</t>
  </si>
  <si>
    <t>Give students lists of possible places to apply (even outside the state)</t>
  </si>
  <si>
    <t>I think they do a great job providing services and setting up students for success</t>
  </si>
  <si>
    <t>To update the frogjobs website so you can find the jobs that you star so you don't have to search through the entire list to find th</t>
  </si>
  <si>
    <t>Reach out to students and set up times with them, not wait for them to set up a time with you</t>
  </si>
  <si>
    <t>Have more interview prep geared toward your specific major</t>
  </si>
  <si>
    <t>y'all do a great job, to be honest.</t>
  </si>
  <si>
    <t>More one on one meetings for clarity</t>
  </si>
  <si>
    <t>None</t>
  </si>
  <si>
    <t>I think it does a great job when people do utilize it</t>
  </si>
  <si>
    <t>Strongly encourage career services to incoming freshmen.</t>
  </si>
  <si>
    <t>Perhaps do more to link current students with past frogs.</t>
  </si>
  <si>
    <t>More connections with out-of-state firms, like Denver, CO.</t>
  </si>
  <si>
    <t>nothing, I don't know anything about it</t>
  </si>
  <si>
    <t>Y'all are so awesome! Wish I  would have entered your office far before senior year</t>
  </si>
  <si>
    <t>Give them better recommendations on where exactly they can apply and connected them to alumni that can give advice and flag their ap</t>
  </si>
  <si>
    <t>A lot of work is done for business students, need more attention for other colleges.</t>
  </si>
  <si>
    <t>Make it mandatory to present resume.</t>
  </si>
  <si>
    <t>I can not think of a way in which Career Services could better serve students. They already do an outstanding job at serving student</t>
  </si>
  <si>
    <t>Career Services came into my junior honors seminar class for English and gave a presentation about resumes and cover letters that wa</t>
  </si>
  <si>
    <t>Broaden out of state contacts with employers. Good opportunities in state but not many out of state</t>
  </si>
  <si>
    <t>Develop a stronger network of alumni and professional contacts outside of the DFW area. It can often seem as if students have no ave</t>
  </si>
  <si>
    <t>n/a. Jill Whitfield is the absolute best</t>
  </si>
  <si>
    <t>I think the career services already do a tremendous work with students.   They provide students with great resources.</t>
  </si>
  <si>
    <t>Graduate school application advice, GRE study resources/tips</t>
  </si>
  <si>
    <t>inform students more by going to classes, and not over email</t>
  </si>
  <si>
    <t>Seek out students individually.</t>
  </si>
  <si>
    <t>Reach out to students more often</t>
  </si>
  <si>
    <t>Unsure</t>
  </si>
  <si>
    <t>Help FTDM students with a more job and internship postings within the DFW area. There is a need for people with filmming expertise r</t>
  </si>
  <si>
    <t>Try no to cancel on students last minute via email</t>
  </si>
  <si>
    <t>Have career counselors treat appointments that are mandated class assignments the same as voluntary appointments by students</t>
  </si>
  <si>
    <t>None.</t>
  </si>
  <si>
    <t>Don't just serve those students who make TCU 'look good.' I felt like every time I went in, no one cared about me because I wasn't o</t>
  </si>
  <si>
    <t>Send out more job opportunities</t>
  </si>
  <si>
    <t>They do great</t>
  </si>
  <si>
    <t>Nothing - I had a great experience with them!</t>
  </si>
  <si>
    <t>Well, my career consultant came to my capstone course my first semester of my senior year. I would suggest having the career consult</t>
  </si>
  <si>
    <t>No</t>
  </si>
  <si>
    <t>Have more postings around campus so that the students will know when these events take place.</t>
  </si>
  <si>
    <t>Create more connections with employers outside the state of Texas.</t>
  </si>
  <si>
    <t>Make updates and announcements on a daily basis when a job is posted on Frogjobs in someone’s related major so that they know what</t>
  </si>
  <si>
    <t>More connections outside of Texas</t>
  </si>
  <si>
    <t>offer workshops on benefits given by companies (ie. healthcare packages)</t>
  </si>
  <si>
    <t>N/a</t>
  </si>
  <si>
    <t>Make a stronger effort to create connections with companies located in other states.</t>
  </si>
  <si>
    <t>None - they're very responsive to appointment requests</t>
  </si>
  <si>
    <t>Visit more classes within the department so students can put a face with the name.</t>
  </si>
  <si>
    <t>Try to connect them to job opportunities.</t>
  </si>
  <si>
    <t>Nothing</t>
  </si>
  <si>
    <t>invest more time in helping people create a solid application</t>
  </si>
  <si>
    <t>Increased visibility, especially to freshman</t>
  </si>
  <si>
    <t>I already have an offer and two seem to be on the way. I think Career Services does a fine job.</t>
  </si>
  <si>
    <t>Make your services more known especially to graduating seniors</t>
  </si>
  <si>
    <t>Use the classroom presentations to instead focus on resume/cover letter edits. Resume edits are THE most useful thing they can do</t>
  </si>
  <si>
    <t>A more diverse office with counselors actually working in the fields they’re counseling. 90% of the “fine arts” job postings s</t>
  </si>
  <si>
    <t>More consistent job outreach programs like fairs or showcases for individual fields.</t>
  </si>
  <si>
    <t>hold more career fairs specific to each major- having a career fair is great but i am a STCO major, and there are very few advertisi</t>
  </si>
  <si>
    <t>Nothing, you guys are great</t>
  </si>
  <si>
    <t>Send them a personal/mass email asking the student if they need any help finding a job upon graduation.</t>
  </si>
  <si>
    <t>To have a career service adviser that knows dance and the dance field really well.</t>
  </si>
  <si>
    <t>Ensuring the available career counselors have knowledge about the fields they are advising</t>
  </si>
  <si>
    <t>Career counseling is a must!</t>
  </si>
  <si>
    <t>Not trust tcu career help</t>
  </si>
  <si>
    <t>More advisors. The job is too big for one person to do alone. Nursing students could have a big cohort-wide meeting once a semester</t>
  </si>
  <si>
    <t>Be more aware about out of state jobs in nursing</t>
  </si>
  <si>
    <t>I didn't know it existed until I was a senior.</t>
  </si>
  <si>
    <t>PDC through business school</t>
  </si>
  <si>
    <t>Making sure that department chairs in our programs are networking and making connections or an effort to recommend students for posi</t>
  </si>
  <si>
    <t>More realistic in terms of mock interviews.  Also, try to prep for the student coming in - what is he/she applying for, what questio</t>
  </si>
  <si>
    <t>Reach out personally to students.  Make messages personalized and not massed produced to show care and foster relationships between</t>
  </si>
  <si>
    <t>Get more social networking advice to Nursing Students. Also get general career advice (how to write your resume/cover letter) to the</t>
  </si>
  <si>
    <t>I dont have any Career Services is great!</t>
  </si>
  <si>
    <t>Making it a requirement to meet with a career counselor at least once during the fall of senior year</t>
  </si>
  <si>
    <t>Do more than just show students common websites like LinkedIn</t>
  </si>
  <si>
    <t>More career fairs</t>
  </si>
  <si>
    <t>I used to be a Strategic Communications major and the careers services, especially in regards to professional development, were sign</t>
  </si>
  <si>
    <t>Have more times to meet, because it was hard to find a time to meet with counselor, and I had to make an appointment pretty far in a</t>
  </si>
  <si>
    <t>More job postings for more majors</t>
  </si>
  <si>
    <t>I prefer to have in-person meetings over receiving feedback by email. I think the career center could do a better job of setting up</t>
  </si>
  <si>
    <t>Students should meet with Susan Sledge, have students who had a lot of internships experience come talk to tcu students. I worked 3</t>
  </si>
  <si>
    <t>Make FrogJobs better and more user friendly. Be able to search by city and major.</t>
  </si>
  <si>
    <t>Great services! Chris was so helpful</t>
  </si>
  <si>
    <t>Testimonials of former students who found success using the career centers resources.</t>
  </si>
  <si>
    <t>Promote Kathryn Bishop! She is remarkable and supported me every step of the way from sophomore year to senior year.</t>
  </si>
  <si>
    <t>I think they did great and give us ample opportunity to utilize them.</t>
  </si>
  <si>
    <t>Follow up accordingly especially after emailed. Career counselor did not contact me back after our meeting even after asking me to f</t>
  </si>
  <si>
    <t>Continually make students meet with career counselors to ensure they are actively searching for jobs. Have the counselors help them</t>
  </si>
  <si>
    <t>keep sending the emails every Sunday for Neeley students and include relevant jobs that are about to expire on FrogJobs</t>
  </si>
  <si>
    <t>Give students a better idea of what they can go there for</t>
  </si>
  <si>
    <t>I think the Career Center does a great job helping those who seek it out.</t>
  </si>
  <si>
    <t>Have more science jobs posting</t>
  </si>
  <si>
    <t>LinkedIn profile reviews and aid in bettering them.</t>
  </si>
  <si>
    <t>More emails regarding positions. I have heard some students get forwarded job opportunities and that should be available to everyone</t>
  </si>
  <si>
    <t>I didn’t even know there were some of these.</t>
  </si>
  <si>
    <t>Be more active in the Engineering department. We don't know of any help that we can get from TCU because there are no major announce</t>
  </si>
  <si>
    <t>Mandatory resume review appointments</t>
  </si>
  <si>
    <t>Encourage meetings with career services</t>
  </si>
  <si>
    <t>I love the Neeley Career Services department. They are so great and have helped me out a lot.</t>
  </si>
  <si>
    <t>Focus more on advertising career paths and skills students need to learn</t>
  </si>
  <si>
    <t>advertise their services</t>
  </si>
  <si>
    <t>The nursing program needs to have two consultants available during our interview season.</t>
  </si>
  <si>
    <t>My personal career consultant that I was assigned to didn't know anything about the career path I was pursuing. I ended up finding s</t>
  </si>
  <si>
    <t>offer more connections or opportunities to meet TCU alum within the fields students are studying.</t>
  </si>
  <si>
    <t>Continue to host workshops with clubs on campus!</t>
  </si>
  <si>
    <t>Get more companies looking for financial analyst positions, outside of real estate. I only know 2 of my friends that received a job</t>
  </si>
  <si>
    <t>Nothing! I think TCU does an incredible job- just continue what you are doing.</t>
  </si>
  <si>
    <t>Make the resources/services more known to students and campus.</t>
  </si>
  <si>
    <t>In the College of Science and Engineering, I didn't know that half of these services were provided. I wish there were more flyers or</t>
  </si>
  <si>
    <t>N/A - I love the Career Services Center</t>
  </si>
  <si>
    <t>Take note of our interests and alert us with jobs</t>
  </si>
  <si>
    <t>More mock interviews</t>
  </si>
  <si>
    <t>Career counselor</t>
  </si>
  <si>
    <t>Reach out to the students more</t>
  </si>
  <si>
    <t>rigor mortis</t>
  </si>
  <si>
    <t>Alumni relations and find better advisors... some advisors really don't care because they are just assigned to be advisors</t>
  </si>
  <si>
    <t>I know it's hard, but find connections in other cities</t>
  </si>
  <si>
    <t>Idk</t>
  </si>
  <si>
    <t>Can't think of any now.</t>
  </si>
  <si>
    <t>more availability</t>
  </si>
  <si>
    <t>be more helpful</t>
  </si>
  <si>
    <t>Online help instead of walking in for a meeting</t>
  </si>
  <si>
    <t>All is good!</t>
  </si>
  <si>
    <t>Have more available appointments</t>
  </si>
  <si>
    <t>TCU Neeley Center is doing a good job, just need more out of state opportunities</t>
  </si>
  <si>
    <t>Front desk people are not helpful most of the time so they need more training</t>
  </si>
  <si>
    <t>work on getting contacts in places other than DFW</t>
  </si>
  <si>
    <t>Encourage mock interviews and practicing for interviews in the PDC</t>
  </si>
  <si>
    <t>Be better educated about what graduate school interviews are like and how they are different from regular job interviews. The proces</t>
  </si>
  <si>
    <t>I tried to have the career center come speak at our club meeting, but they weren’t willing to work after 6:00 or speak unless ther</t>
  </si>
  <si>
    <t>Nothing!</t>
  </si>
  <si>
    <t>None, the career center is amazing!</t>
  </si>
  <si>
    <t>N/A, the career center is extremely helpful and one of a kind. I'm so happy I got a chance to work with several people at the center</t>
  </si>
  <si>
    <t>Maybe having a class requirement that have these resources integrated</t>
  </si>
  <si>
    <t>Schedule information sessions for students by major, providing information on time lines for applications and suggestions.</t>
  </si>
  <si>
    <t>I’m going into a niche industry which the career center knew nothing about. It would be helpful if someone had known just a little</t>
  </si>
  <si>
    <t>frogjobs still has a ton of bugs</t>
  </si>
  <si>
    <t>Provide a presentation for students in each college during their freshman year that outlines what general pathways tend to be for st</t>
  </si>
  <si>
    <t>N/A, they are wonderful!</t>
  </si>
  <si>
    <t>they do a great job already</t>
  </si>
  <si>
    <t>More help for students going out of state.</t>
  </si>
  <si>
    <t>Improve connections for students looking for jobs outside of the state of Texas or even DFW for that matter</t>
  </si>
  <si>
    <t>I felt like my career counselor was not very helpful or knowledgeable about my field of study.</t>
  </si>
  <si>
    <t>Career Services should come to senior classes and encourage students to book appointments with y'all. Also, work with professors so</t>
  </si>
  <si>
    <t>Find a dance major specialist or someone that understands how the dance department works to help serve those students. As of right n</t>
  </si>
  <si>
    <t>Offer career assessments through classes early on</t>
  </si>
  <si>
    <t>Literally nothing. You guys are incredible</t>
  </si>
  <si>
    <t>I have no further recommendations as the services are fine the way it is.</t>
  </si>
  <si>
    <t>None!</t>
  </si>
  <si>
    <t>Reach out to the students through email so that they know more about career services</t>
  </si>
  <si>
    <t>More exposure to real world like fairs</t>
  </si>
  <si>
    <t>Work to have more connections / resources for majors other than accounting or finance</t>
  </si>
  <si>
    <t>It has worked well for me, I don't have any critiques!</t>
  </si>
  <si>
    <t>more adverstisment. i wasn't aware of it until last year</t>
  </si>
  <si>
    <t>Have a single page that has job listings that are available not just to current students but to graduating students. If there is a p</t>
  </si>
  <si>
    <t>I have none</t>
  </si>
  <si>
    <t>I feel as though the job searches help more Buisness majors than other ones. As a Communications major I still feel confused and los</t>
  </si>
  <si>
    <t>Use a career counselor and utilize LinkedIn</t>
  </si>
  <si>
    <t>Do a better job of helping the graduating seniors who have zero job offers</t>
  </si>
  <si>
    <t>They are doing a wonderful job! I’ve had great success</t>
  </si>
  <si>
    <t>Don't transition a career advisor during the spring when we're in the middle of applying to jobs and have already built a relationsh</t>
  </si>
  <si>
    <t>I’m just trying to leave</t>
  </si>
  <si>
    <t>None; They do a fabulous job</t>
  </si>
  <si>
    <t>Have some people who are familiar with Computer Science related, not Information Technology.</t>
  </si>
  <si>
    <t>Make their services more well known</t>
  </si>
  <si>
    <t>Frog jobs is useless, I did not want to work in Texas or some other dumb state. I wanted to go home to New Orleans and when I looked</t>
  </si>
  <si>
    <t>Help us find jobs outside of Texas, rather than just in the state. Some of us don’t want to stay here forever.</t>
  </si>
  <si>
    <t>Emails that advertise all of the services instead of just things like the career fairs</t>
  </si>
  <si>
    <t>Hire more career consultants. Sometimes it is difficult to get an appointment with your career consultant in a timely manner. Also c</t>
  </si>
  <si>
    <t>I don't have any suggestions.</t>
  </si>
  <si>
    <t>ENSURE STUDENTS ARE AWARE OF RESOURCES AVAILABLE TO THEM, SUCH AS MOCK INTERVIEWS AND RESUME REVIEWS.</t>
  </si>
  <si>
    <t>Working with professors to develop courses that develop marketable skills, especially in the liberal arts. Courses in programming/da</t>
  </si>
  <si>
    <t>Options for introduction to let students know that individuals in the career center are directly related or applicable to their proj</t>
  </si>
  <si>
    <t>No suggestions</t>
  </si>
  <si>
    <t>Provide more information about FrogJobs</t>
  </si>
  <si>
    <t>I would get more Marketing connections. I think Neeley tends to focus on supply chain, accounting, finance, and BIS majors but fails</t>
  </si>
  <si>
    <t>None, it was fine.</t>
  </si>
  <si>
    <t>Be more visible to students</t>
  </si>
  <si>
    <t>The weekly emails from the career representative should have an 'unsubscribe' button... It was never relevant to me, and the million</t>
  </si>
  <si>
    <t>More On-Campus Interviews</t>
  </si>
  <si>
    <t>More stress from the teachers to get involved in internships in the field early</t>
  </si>
  <si>
    <t>Make it mandatory to go once a year like advising is required</t>
  </si>
  <si>
    <t>Everything is great in the career services department</t>
  </si>
  <si>
    <t>Social Media Review and more contacts with people in job fields that students are applying for. I also think having an office in the</t>
  </si>
  <si>
    <t>I think they do great</t>
  </si>
  <si>
    <t>Presenting in classes</t>
  </si>
  <si>
    <t>Relationships with out of state companies have grown and should continue to grow i.e. California</t>
  </si>
  <si>
    <t>Encourage all students to get internships junior year</t>
  </si>
  <si>
    <t>Great work!</t>
  </si>
  <si>
    <t>very knowledgable on specifics needed for speech pathology, I think that there was a counselor specific to health sciences</t>
  </si>
  <si>
    <t>Develop interpersonal relationships - check back in with the students you help.</t>
  </si>
  <si>
    <t>I think the pre-health office does a good job of preparing students for applying to professional school.  I feel that Career service</t>
  </si>
  <si>
    <t>Help students find jobs in places other than dallas</t>
  </si>
  <si>
    <t>Have more career fairs that cater specifically to certain majors</t>
  </si>
  <si>
    <t>How to find jobs better</t>
  </si>
  <si>
    <t>Encourage more service oriented jobs! Lots of opportunities with AmeriCorps during the summers in between school that help pay for s</t>
  </si>
  <si>
    <t>Y’all do a great job. Maybe for the actual professors to connect students with possible job opportunities</t>
  </si>
  <si>
    <t>I'm a non-traditional student. I've managed an art gallery for over 20 years. I got the degree because I wanted to be able to say I</t>
  </si>
  <si>
    <t>Make email easier</t>
  </si>
  <si>
    <t>A few sessions dedicated to taking professional headshots for students.</t>
  </si>
  <si>
    <t>Better advertising about services offered</t>
  </si>
  <si>
    <t>For Nursing, there are a lot of panel interviews, so seeing mock panel interviews would be nice</t>
  </si>
  <si>
    <t>Wider variety of companies around the DFW area. More relationships with firms outside of the major ones that are headquartered here.</t>
  </si>
  <si>
    <t>I feel like students just think that the career center is just going to find them a job. In reality, it is you the student to go out</t>
  </si>
  <si>
    <t>More programs for Liberal Arts majors</t>
  </si>
  <si>
    <t>Advertise services more</t>
  </si>
  <si>
    <t>Make less of it mandatory so people who want to be there are there and others don’t waste time</t>
  </si>
  <si>
    <t>Push more for students to visit</t>
  </si>
  <si>
    <t>Have more activities for a wide variety of graduate schools. I found that many of the activities that were offered were in peak time</t>
  </si>
  <si>
    <t>Be more timely with the meetings.</t>
  </si>
  <si>
    <t>Career Services has done a good job implementing more peer advisers to get students involved at an earlier stage.</t>
  </si>
  <si>
    <t>Engaging with student outside of scheduled appointments helps bridge the gap and encourage people to seek Career Services. Something</t>
  </si>
  <si>
    <t>Try to schedule a sit down appointment with each student their senior year and make a plan on how to go about searching for a job</t>
  </si>
  <si>
    <t>Find more employers outside the DFW area.</t>
  </si>
  <si>
    <t>not to neglect the fashion merchandising majors and help them find more careers</t>
  </si>
  <si>
    <t>More career consultants for College of Science and Engineering.</t>
  </si>
  <si>
    <t>None it’s great!</t>
  </si>
  <si>
    <t>More Jill</t>
  </si>
  <si>
    <t>The best outreach I found was when they came into the classroom. Often times students don't individually seek out help or even know</t>
  </si>
  <si>
    <t>You fine</t>
  </si>
  <si>
    <t>Follow up with students and give them better leads. Most of my time spent looking for jobs was done alone and a bit blindly. I think</t>
  </si>
  <si>
    <t>None. They do a great job!</t>
  </si>
  <si>
    <t>I refer people to the Career Center all of the time. I think it's great.</t>
  </si>
  <si>
    <t>Possibly have more opportunities related to students who plan on attending graduate school (application/essay workshops)</t>
  </si>
  <si>
    <t>They make it too stressful and make you feel like everyone else has something going on but you.</t>
  </si>
  <si>
    <t>Provide a way for students simple questions to be answered without having to make an entire appointment. From experience, no one fro</t>
  </si>
  <si>
    <t>I think they have an amazing staff starting with Laura at the front office. They do so much to take care of us, the students. I real</t>
  </si>
  <si>
    <t>I would have appreciated more specialized help in my job search.  The counselor I was assigned was in charge of way too many student</t>
  </si>
  <si>
    <t>More hands on with seniors</t>
  </si>
  <si>
    <t>More awareness, I utilized the career center but it can feel unapproachable particularly for those not within typical fields.</t>
  </si>
  <si>
    <t>Keep what you are doing!</t>
  </si>
  <si>
    <t>Require each senior student to meet once a semester with a career counselor</t>
  </si>
  <si>
    <t>Make better connections with diverse industries in other major cities where TCU students come from (ie Denver)</t>
  </si>
  <si>
    <t>Career center resources should be mandatory for students and not voluntary.</t>
  </si>
  <si>
    <t>I think past history of student's GPAs, majors, and subsequent job placement and salary would be helpful.</t>
  </si>
  <si>
    <t>Have better connections to jobs</t>
  </si>
  <si>
    <t>Provide networking to professionals in your degree for advice</t>
  </si>
  <si>
    <t>More knowledge about the specific college they are working with and the jobs correlating</t>
  </si>
  <si>
    <t>The people at the career center need to respond to emails better.</t>
  </si>
  <si>
    <t>Mandatory for students</t>
  </si>
  <si>
    <t>Coordinate Career Fairs and other events with the campus to ensure students do not have class so they can always make it to the even</t>
  </si>
  <si>
    <t>Get a career counselor who actually knows about the field of Dance.</t>
  </si>
  <si>
    <t>Career Services does an incredible job</t>
  </si>
  <si>
    <t>Some students I think are afraid to take that first step to go to Career Services for help. Find a way for Career Services to come t</t>
  </si>
  <si>
    <t>Stop putting so much pressure on students to find jobs</t>
  </si>
  <si>
    <t>There’s nothing they could have done better, there’s just not many people looking to hire full time. They would rather have an i</t>
  </si>
  <si>
    <t>mock interviews</t>
  </si>
  <si>
    <t>Provide timelines for each individual major. Accounting timeline versus marketing timeline is very different and this makes many stu</t>
  </si>
  <si>
    <t>Career fairs at better times</t>
  </si>
  <si>
    <t>make FrogJobs easier to operate- not many people even know about it.</t>
  </si>
  <si>
    <t>Nothing! I was very pleased with my experience with Career Services!</t>
  </si>
  <si>
    <t>More emails to let us know what services you have to offer.</t>
  </si>
  <si>
    <t>Nothing.</t>
  </si>
  <si>
    <t>Have more on-campus interviews</t>
  </si>
  <si>
    <t>Keep it up! The TCU career center is at the top of my list of the best resources offered at this school.  I truly appreciate it!</t>
  </si>
  <si>
    <t>Have for events for Interior Design majors. As of right now everything career service oriented is all about business and communicati</t>
  </si>
  <si>
    <t>Easier to get a resume uploaded to Frog Jobs. Difficult to get a resume accepted, even after having a career counselor approve it.</t>
  </si>
  <si>
    <t>Have a mandatory assessment at the end of junior year going through professional action items, like resume, cover letter, and interv</t>
  </si>
  <si>
    <t>Have more criminal justice entry jobs</t>
  </si>
  <si>
    <t>Bring Ms. Karen Lindsey Lloyd back as a career consultant! She is amazing and the only person I found extremely helpful !</t>
  </si>
  <si>
    <t>Make resources and/or services more available for off-campus students to be aware of!</t>
  </si>
  <si>
    <t>Be more familiar with the fashion industry</t>
  </si>
  <si>
    <t>Better availability.</t>
  </si>
  <si>
    <t>More visibility. I don't even know where career services is or what they do</t>
  </si>
  <si>
    <t>They do a great job! No suggestions.</t>
  </si>
  <si>
    <t>Get more connections to help students find jobs rather than just sending them to staffing websites</t>
  </si>
  <si>
    <t>It would be helpful for the career center to be more accessible. It was sometimes challenging to figure out how to schedule an appoi</t>
  </si>
  <si>
    <t>Have students fill out forms of positions/ industries they are most interested in and have emails sent notifying when those are post</t>
  </si>
  <si>
    <t>More availabilities</t>
  </si>
  <si>
    <t>Be available after we graduate</t>
  </si>
  <si>
    <t>I think it is extremely good.</t>
  </si>
  <si>
    <t>one on one help</t>
  </si>
  <si>
    <t>The graphic design program has a wonderful resource in Jan Ballard. She plans trips and conferences for students with potential empl</t>
  </si>
  <si>
    <t>It would really be really nice to have a list of alumni in my industry that are willing to be a networking source for me.</t>
  </si>
  <si>
    <t>Better networking connections outside texas</t>
  </si>
  <si>
    <t>be more active in reaching out to students</t>
  </si>
  <si>
    <t>Become more integrated within the STCO major, should be getting help from career counselor right off the bat.</t>
  </si>
  <si>
    <t>N/A I did not use career services.</t>
  </si>
  <si>
    <t>Give them a realistic virw</t>
  </si>
  <si>
    <t>I did case study prep at the CDC and there wasn't a lot of information on the IBM case because it was a lot different than a typical</t>
  </si>
  <si>
    <t>Talk more about internship opportunities, and stress the importance of them to underclassmen.</t>
  </si>
  <si>
    <t>Make a career class your sophomore or junior year mandatory to take. I had 0 idea of all the resources this campus had until my seco</t>
  </si>
  <si>
    <t>Well, the nursing students do not have an official career counselor so probably be nice to them and get them a new one.</t>
  </si>
  <si>
    <t>You’re doin great.</t>
  </si>
  <si>
    <t>Try not to limit students based on degrees.</t>
  </si>
  <si>
    <t>I don’t really know much about them so I think getting the word out to people is important.</t>
  </si>
  <si>
    <t>For Military bound students ensure they know about the program called 'Army PaYS' and register in the program prior to commissioning</t>
  </si>
  <si>
    <t>Find ways to reach out and help students of color. Many of us can’t afford a car or transportation and that limits us from receivi</t>
  </si>
  <si>
    <t>na</t>
  </si>
  <si>
    <t>Improve Resume/Cover letter review. I spent a month working on my resume/cover letter and when I sent it out I got laughed at. Creat</t>
  </si>
  <si>
    <t>Continue to send out emails with job opportoubitjes</t>
  </si>
  <si>
    <t>Let students know how to arrange appointments. They were rarely available for walk-in appointments and I'd have to wait for weeks to</t>
  </si>
  <si>
    <t>Since TCU has a nursing school, the career center doesn't really have a way to prepare those students who have decided late in their</t>
  </si>
  <si>
    <t>Make frog jobs have a better website.</t>
  </si>
  <si>
    <t>Come to a major specific class to speak early on.</t>
  </si>
  <si>
    <t>Have career counselors more available.</t>
  </si>
  <si>
    <t>More workshops and more marketing about the workshops so that students are aware of them</t>
  </si>
  <si>
    <t>More people available for all colleges. It would take forever to get an appointment</t>
  </si>
  <si>
    <t>Maybe have a survey students take or have in depth information that allows the student to know more about the different fields that</t>
  </si>
  <si>
    <t>Begin talking to students as juniors, especially in the Strategic Communications department, about career options and ways to find j</t>
  </si>
  <si>
    <t>Tell juniors more how important it is to prepare them for job searches for senior year.</t>
  </si>
  <si>
    <t>Get started earlier</t>
  </si>
  <si>
    <t>For marketing, a lot of companies don’t want to hear from you until 1 month before graduation which is difficult for those that wa</t>
  </si>
  <si>
    <t>Be more involved in helping the job search</t>
  </si>
  <si>
    <t>I think sending out mass emails to students with major related job opportunities or having FrogJobs have an 'alert' system. The aler</t>
  </si>
  <si>
    <t>The current program is great but is designed for students with four full years at TCU. Having a step wise plan like they have for th</t>
  </si>
  <si>
    <t>No suggestions at the time since I didn't really use it</t>
  </si>
  <si>
    <t>Work with departments and courses to bring resources to students</t>
  </si>
  <si>
    <t>I would suggest having campaigns to make students aware of these services.</t>
  </si>
  <si>
    <t>I think the career service does an excellent job</t>
  </si>
  <si>
    <t>Focus more on the content of resume/cover letter during reviews vs. just the format.</t>
  </si>
  <si>
    <t>Just really try and be as authentic and transparent through the whole process, and create an environment of learning not the student</t>
  </si>
  <si>
    <t>Encourage students to go early on</t>
  </si>
  <si>
    <t>Connect with your fucking students during their senior year to see if they have jobs/internships/etc, instead of them contacting you</t>
  </si>
  <si>
    <t>Have a list of TCU graduates and their employers that current students can contact to connect with</t>
  </si>
  <si>
    <t>Keep the contact the same for the entire school year. Having the consultant Change in the middle of the semester was hard.</t>
  </si>
  <si>
    <t>Neeley needs more programs that target non investment banking finance majors. There is a lot more to do than investment banking with</t>
  </si>
  <si>
    <t>None! I had a wonderful experience with Career Services!</t>
  </si>
  <si>
    <t>I think holding more events would make it more accessible to students and getting out there, sometimes it's a little intimidating to</t>
  </si>
  <si>
    <t>All is good</t>
  </si>
  <si>
    <t>There should be more attention to students outside Neeley.</t>
  </si>
  <si>
    <t>Certain degrees have traditional tracks (like accounting)... help those students by creating a traditional flowchart that leads to t</t>
  </si>
  <si>
    <t>Advertise the availability to all students</t>
  </si>
  <si>
    <t>I didn't leverage a lot of the Career Services other than listed above, which were fantastic so I have no suggestions. Keep it up!</t>
  </si>
  <si>
    <t>Encourage them to have students make appointments as early as jounior year</t>
  </si>
  <si>
    <t>More help with frogjobs.</t>
  </si>
  <si>
    <t>Not sure</t>
  </si>
  <si>
    <t>I don't know.</t>
  </si>
  <si>
    <t>More diverse career fair</t>
  </si>
  <si>
    <t>Email students with opportunities related to their fields-FrogJobs is useful, but website is awful. When you're searching for a job,</t>
  </si>
  <si>
    <t>People don't know that you can use Career Services after graduating and I think that's something students should know!</t>
  </si>
  <si>
    <t>I suggest they reach out to upperclassmen more often instead of assuming we even know about the career center.</t>
  </si>
  <si>
    <t>I've never used their services so I don't know!</t>
  </si>
  <si>
    <t>Mandatory orientations as freshmen so students are informed of the resources that the career center has to offer</t>
  </si>
  <si>
    <t>Provide weekly updates ofnew jobs, interviews, and events. Like the Alcon Career Center does.</t>
  </si>
  <si>
    <t>Reach out more</t>
  </si>
  <si>
    <t>Business students have all the help and I feel like the other colleges don't get that security. Bring in more news recruiters into t</t>
  </si>
  <si>
    <t>More resources to help with Graduate Schools and getting assistantships that would help pay for graduate school</t>
  </si>
  <si>
    <t>start earlier</t>
  </si>
  <si>
    <t>None! Meet with them early!</t>
  </si>
  <si>
    <t>Does a good job now.</t>
  </si>
  <si>
    <t>Keep up the good work</t>
  </si>
  <si>
    <t>Make services more readily available</t>
  </si>
  <si>
    <t>More involvement in helping international students find jobs.</t>
  </si>
  <si>
    <t>I think to let students know they need to start earlier. Make sure to get internships... nobody really told me to and so it’s been</t>
  </si>
  <si>
    <t>Help decipher what career/industry they should be in. I am not sure if my job is going to be my 'passion' or if ill even enjoy it, a</t>
  </si>
  <si>
    <t>Regular career services should function more like the Alcon career center/professional development center. As a business student, it</t>
  </si>
  <si>
    <t>No suggestions. They did a good job helping me prepare for interviews</t>
  </si>
  <si>
    <t>n/a, didn't use them</t>
  </si>
  <si>
    <t>Nothing, they are adequate as they are.</t>
  </si>
  <si>
    <t>Advertise your services more</t>
  </si>
  <si>
    <t>more personal contacts</t>
  </si>
  <si>
    <t>The Career really helped me on review my resume and cover letter. I believed that I don't have any suggestions for the career servic</t>
  </si>
  <si>
    <t>As I was applying for jobs this spring, the Neeley career center only had one full-time employee for hundreds of graduating seniors</t>
  </si>
  <si>
    <t>Be more aware/help Kinesiology/Movement Science students regarding the application process for graduate schools.</t>
  </si>
  <si>
    <t>I think they do a great job! Maybe more emphasis with helping transfer students in the right direction and path to graduation.</t>
  </si>
  <si>
    <t>More help from career counselors</t>
  </si>
  <si>
    <t>Be more critical of what students have no offer</t>
  </si>
  <si>
    <t>Bring more documentary filmmakers to campus</t>
  </si>
  <si>
    <t>The career services only really help with jobs in the DFW area. Nothing more expansive for this who don’t want to stay in DFW area</t>
  </si>
  <si>
    <t>I LOVED Kathryn Bishop, but I definitely think we need more people in her position for the student load.</t>
  </si>
  <si>
    <t>Advertise the options more</t>
  </si>
  <si>
    <t>Reach out to more students</t>
  </si>
  <si>
    <t>stop focusing so much on business and help other schools</t>
  </si>
  <si>
    <t>Better advertisement of services would help students realizes the great things that are offered!</t>
  </si>
  <si>
    <t>If you're not sure about your major, go for assessments at the career center!!!</t>
  </si>
  <si>
    <t>Major in the field of desired career</t>
  </si>
  <si>
    <t>More postings about resources available.</t>
  </si>
  <si>
    <t>I think the Neeley services far exceed that of the rest of TCU Career Services. It would be beneficial if the rest of TCU Career Ser</t>
  </si>
  <si>
    <t>All is great!</t>
  </si>
  <si>
    <t>Walk-in resume/cover letter reviews, sometimes students see a job or internship posting and want someone to quickly look over their</t>
  </si>
  <si>
    <t>More extensive knowledge of liberal arts fields, publishing</t>
  </si>
  <si>
    <t>Provide more realistic jobs that cater to specific majors. For us to be in Texas there were slim picking for Comm Studies majors. We</t>
  </si>
  <si>
    <t>editing the content of my resume, not just the format.</t>
  </si>
  <si>
    <t>More in depth advice, longer sessions to get to know students personally. More than just generic basic advice</t>
  </si>
  <si>
    <t>Better marketing, especially to seniors getting ready to graduate and who are on the job hunt looking for support.</t>
  </si>
  <si>
    <t>Expand network and invite more companies to career fair</t>
  </si>
  <si>
    <t>Frog Jobs still needs to be updated</t>
  </si>
  <si>
    <t>Finding smaller private companies that are hiring. I feel like lots of business/Econ students have significant interest entering the</t>
  </si>
  <si>
    <t>Continue to connect students with employers</t>
  </si>
  <si>
    <t>Make the communications school career services better. I have friends in business school who’s resources are amazing and they have</t>
  </si>
  <si>
    <t>Make students aware of the competitive job search ahead of time. Email every student a basic pdf with tips on searching for a job, r</t>
  </si>
  <si>
    <t>In the fall, I will begin the Post-College Residency Program at Christ Chapel Bible Church. However, I did apply and gain acceptance</t>
  </si>
  <si>
    <t>Have more than one Career Counselor available per student.</t>
  </si>
  <si>
    <t>Realize that they're not just there to help the business and nursing students. There needs to be someone in that office that not eve</t>
  </si>
  <si>
    <t>Make who the counselor is for each school/major more well known</t>
  </si>
  <si>
    <t>better communication</t>
  </si>
  <si>
    <t>Walk in appointment times</t>
  </si>
  <si>
    <t>none I had a good experience</t>
  </si>
  <si>
    <t>More jobs posted</t>
  </si>
  <si>
    <t>None. Career Services does a great job.</t>
  </si>
  <si>
    <t>Better resume guidelines!</t>
  </si>
  <si>
    <t>Better marketing about what resources are available  - I didn’t realize Career Services had all of the resources listed in questio</t>
  </si>
  <si>
    <t>advertise more to students what services are available</t>
  </si>
  <si>
    <t>I’m in the college of science and engineering as a mechanical engineering major and I had very little help getting a job. I don’</t>
  </si>
  <si>
    <t>Maybe make it a requirement to meet</t>
  </si>
  <si>
    <t>good job</t>
  </si>
  <si>
    <t>More help on the career search.</t>
  </si>
  <si>
    <t>Promote career counselors more, they were by far the most helpful thing in my time at TCU in getting a job.</t>
  </si>
  <si>
    <t>Send more emails encouraging people to come in. Explain everything you can offer</t>
  </si>
  <si>
    <t>Make it more known when there is mock interviews. I didn’t know they had that and would have really benefited from it.</t>
  </si>
  <si>
    <t>Advertise their services better</t>
  </si>
  <si>
    <t>Mandatory session for all sophomores or juniors</t>
  </si>
  <si>
    <t>Have more out-of-state job connections and opportunities please.</t>
  </si>
  <si>
    <t>have a day where you go over resume and interview essentials in a class so that everyone can be forced to hear at least something an</t>
  </si>
  <si>
    <t>Offer more information sessions about grad school, especially because there are a lot of first generation college students</t>
  </si>
  <si>
    <t>More out of state opportunities</t>
  </si>
  <si>
    <t>Advertise what they offer better</t>
  </si>
  <si>
    <t>Have more openings in the schedule</t>
  </si>
  <si>
    <t>know more about arts employment (freelancing)</t>
  </si>
  <si>
    <t>-more availability  -marketing may help so more students know about it  -appear less intimidating for  students</t>
  </si>
  <si>
    <t>no suggestions</t>
  </si>
  <si>
    <t>Making sure jobs listed includes detailed job descriptions</t>
  </si>
  <si>
    <t>Talk more with employers when you grant scholarship money for unpaid internships. TCU only granted me half as much scholarship money</t>
  </si>
  <si>
    <t>Continue.</t>
  </si>
  <si>
    <t>Maybe be more in contact regularly with students, making sure they know where to go and who to talk to depending on their needs. Ema</t>
  </si>
  <si>
    <t>More events to attract students</t>
  </si>
  <si>
    <t>Better outreach and communication from the career center to help students</t>
  </si>
  <si>
    <t>Linked In Workshop</t>
  </si>
  <si>
    <t>Resume help</t>
  </si>
  <si>
    <t>No suggestions, I feel they do an excellent job.</t>
  </si>
  <si>
    <t>Make students, especially Neeley students, attend seminars at the beginning of senior year outlining the timeframe and how quickly t</t>
  </si>
  <si>
    <t>Inviting companies to career fairs that are looking for non-engineering science graduates.</t>
  </si>
  <si>
    <t>They should have more knowledge about dance related jobs/ where to find them.</t>
  </si>
  <si>
    <t>More postings and outreach to students in college of science and engineering that don’t want to go to med school. I.e. more inform</t>
  </si>
  <si>
    <t>make their services more well known, I don't hear about the career center too often</t>
  </si>
  <si>
    <t>make themselves known more. also fix the advising system for college of science and engineering!!</t>
  </si>
  <si>
    <t>Search for more jobs that are outside the DFW area.</t>
  </si>
  <si>
    <t>Have a better engineering career counselor who has connections or who has at least worked in the industry. Our career counselor for</t>
  </si>
  <si>
    <t>More education on all the the career center actually does</t>
  </si>
  <si>
    <t>Help with out of state jobs</t>
  </si>
  <si>
    <t>Improve FrogJobs. Help students market themselves more using new trends such as LinkedIn and other online job recruiting sites.</t>
  </si>
  <si>
    <t>Neeley does a good job of forwarding information about new postings or possible opportunities, however, I know that other majors do</t>
  </si>
  <si>
    <t>More appointment times</t>
  </si>
  <si>
    <t>Give freshmen some sort of pamphlet in their orientation bags talking about all the career services offered</t>
  </si>
  <si>
    <t>Everything worked well</t>
  </si>
  <si>
    <t>Have more resources for dance majors.</t>
  </si>
  <si>
    <t>Number of cases read:  1,254    Number of cases listed:  1,254</t>
  </si>
  <si>
    <t>Ways Found Job By College</t>
  </si>
  <si>
    <t>College * Family business Crosstabulation</t>
  </si>
  <si>
    <t>Family business</t>
  </si>
  <si>
    <t>% within Family business</t>
  </si>
  <si>
    <t>College * Starting own company Crosstabulation</t>
  </si>
  <si>
    <t>Starting own company</t>
  </si>
  <si>
    <t>% within Starting own company</t>
  </si>
  <si>
    <t>College * Personal contacts Crosstabulation</t>
  </si>
  <si>
    <t>Personal contacts</t>
  </si>
  <si>
    <t>% within Personal contacts</t>
  </si>
  <si>
    <t>College * Internet Job Site (i.e., Monster, Careerbuilder) Crosstabulation</t>
  </si>
  <si>
    <t>Internet Job Site (i.e., Monster, Careerbuilder)</t>
  </si>
  <si>
    <t>% within Internet Job Site (i.e., Monster, Careerbuilder)</t>
  </si>
  <si>
    <t>College * LinkedIn Crosstabulation</t>
  </si>
  <si>
    <t>LinkedIn</t>
  </si>
  <si>
    <t>% within LinkedIn</t>
  </si>
  <si>
    <t>College * Company/Industry Website - applied directly Crosstabulation</t>
  </si>
  <si>
    <t>Company/Industry Website - applied directly</t>
  </si>
  <si>
    <t>% within Company/Industry Website - applied directly</t>
  </si>
  <si>
    <t>College * Newspaper/Print Advertisement Crosstabulation</t>
  </si>
  <si>
    <t>Newspaper/Print Advertisement</t>
  </si>
  <si>
    <t>% within Newspaper/Print Advertisement</t>
  </si>
  <si>
    <t>College * Professional Organization/Conference Crosstabulation</t>
  </si>
  <si>
    <t>Professional Organization/Conference</t>
  </si>
  <si>
    <t>% within Professional Organization/Conference</t>
  </si>
  <si>
    <t>College * Internship/Summer/Part-time job developed into full-time position Crosstabulation</t>
  </si>
  <si>
    <t>Internship/Summer/Part-time job developed into full-time position</t>
  </si>
  <si>
    <t>% within Internship/Summer/Part-time job developed into full-time position</t>
  </si>
  <si>
    <t>College * Career Fair @ TCU Crosstabulation</t>
  </si>
  <si>
    <t>Career Fair @ TCU</t>
  </si>
  <si>
    <t>% within Career Fair @ TCU</t>
  </si>
  <si>
    <t>College * Career Fair other than TCU Crosstabulation</t>
  </si>
  <si>
    <t>Career Fair other than TCU</t>
  </si>
  <si>
    <t>% within Career Fair other than TCU</t>
  </si>
  <si>
    <t>College * FrogJobs: Career Center Recruiting/Job posted and interview was on-campus Crosstabulation</t>
  </si>
  <si>
    <t>FrogJobs: Career Center Recruiting/Job posted and interview was on-campus</t>
  </si>
  <si>
    <t>% within FrogJobs: Career Center Recruiting/Job posted and interview was on-campus</t>
  </si>
  <si>
    <t>College * FrogJobs: Job Postings/Job posted and interview was at off-campus Crosstabulation</t>
  </si>
  <si>
    <t>FrogJobs: Job Postings/Job posted and interview was at off-campus</t>
  </si>
  <si>
    <t>% within FrogJobs: Job Postings/Job posted and interview was at off-campus</t>
  </si>
  <si>
    <t>College * FrogJobs: Resume Referral/Company received resume through FrogJobs search Crosstabulation</t>
  </si>
  <si>
    <t>FrogJobs: Resume Referral/Company received resume through FrogJobs search</t>
  </si>
  <si>
    <t>% within FrogJobs: Resume Referral/Company received resume through FrogJobs search</t>
  </si>
  <si>
    <t>College * Referral from Coaching Session Crosstabulation</t>
  </si>
  <si>
    <t>Referral from Coaching Session</t>
  </si>
  <si>
    <t>% within Referral from Coaching Session</t>
  </si>
  <si>
    <t>College * Other Crosstabulation</t>
  </si>
  <si>
    <t>% within Other</t>
  </si>
  <si>
    <t>Internship Information By College</t>
  </si>
  <si>
    <t>College * Number of Internships at TCU Crosstabulation</t>
  </si>
  <si>
    <t>Number of Internships at TCU</t>
  </si>
  <si>
    <t>8</t>
  </si>
  <si>
    <t>10</t>
  </si>
  <si>
    <t>10+</t>
  </si>
  <si>
    <t>% within Number of Internships at TCU</t>
  </si>
  <si>
    <t>College * Internship past yr Crosstabulation</t>
  </si>
  <si>
    <t>Internship past yr</t>
  </si>
  <si>
    <t>Yes</t>
  </si>
  <si>
    <t>% within Internship past yr</t>
  </si>
  <si>
    <t>College * Paid/Unpaid Internship Crosstabulation</t>
  </si>
  <si>
    <t>Paid/Unpaid Internship</t>
  </si>
  <si>
    <t>Paid by the employer or entity sponsoring the internship/externship/co-op</t>
  </si>
  <si>
    <t>Unpaid</t>
  </si>
  <si>
    <t>Paid through scholarship from TCU</t>
  </si>
  <si>
    <t>% within Paid/Unpaid Internship</t>
  </si>
  <si>
    <t>College * Credit for Internship? Crosstabulation</t>
  </si>
  <si>
    <t>Credit for Internship?</t>
  </si>
  <si>
    <t>% within Credit for Internship?</t>
  </si>
  <si>
    <t>College * Job from Internship Crosstabulation</t>
  </si>
  <si>
    <t>Job from Internship</t>
  </si>
  <si>
    <t>% within Job from Internship</t>
  </si>
  <si>
    <t>Outcomes Information By College</t>
  </si>
  <si>
    <t>College * TCU Contribution - Work in teams Crosstabulation</t>
  </si>
  <si>
    <t>TCU Contribution - Work in teams</t>
  </si>
  <si>
    <t>I have not learned this skill</t>
  </si>
  <si>
    <t>Beginner - I am just now beginning to acquire this skill</t>
  </si>
  <si>
    <t>Developing - I am improving in this area</t>
  </si>
  <si>
    <t>Competent - I do this skill pretty well</t>
  </si>
  <si>
    <t>Advanced - I am above average at this skill</t>
  </si>
  <si>
    <t>Expert - Others look to me to teach them this skill</t>
  </si>
  <si>
    <t>% within TCU Contribution - Work in teams</t>
  </si>
  <si>
    <t>College * TCU Contribution - Communicate verbally Crosstabulation</t>
  </si>
  <si>
    <t>TCU Contribution - Communicate verbally</t>
  </si>
  <si>
    <t>% within TCU Contribution - Communicate verbally</t>
  </si>
  <si>
    <t>College * TCU Contribution - Writing/editing skills Crosstabulation</t>
  </si>
  <si>
    <t>TCU Contribution - Writing/editing skills</t>
  </si>
  <si>
    <t>% within TCU Contribution - Writing/editing skills</t>
  </si>
  <si>
    <t>College * TCU Contribution - Make informed decisions Crosstabulation</t>
  </si>
  <si>
    <t>TCU Contribution - Make informed decisions</t>
  </si>
  <si>
    <t>% within TCU Contribution - Make informed decisions</t>
  </si>
  <si>
    <t>College * TCU Contribution - Solve real world problems Crosstabulation</t>
  </si>
  <si>
    <t>TCU Contribution - Solve real world problems</t>
  </si>
  <si>
    <t>% within TCU Contribution - Solve real world problems</t>
  </si>
  <si>
    <t>College * TCU Contribution - Obtain and process information Crosstabulation</t>
  </si>
  <si>
    <t>TCU Contribution - Obtain and process information</t>
  </si>
  <si>
    <t>% within TCU Contribution - Obtain and process information</t>
  </si>
  <si>
    <t>College * TCU Contribution - Discern quality information Crosstabulation</t>
  </si>
  <si>
    <t>TCU Contribution - Discern quality information</t>
  </si>
  <si>
    <t>% within TCU Contribution - Discern quality information</t>
  </si>
  <si>
    <t>College * TCU Contribution - Time management Crosstabulation</t>
  </si>
  <si>
    <t>TCU Contribution - Time management</t>
  </si>
  <si>
    <t>% within TCU Contribution - Time management</t>
  </si>
  <si>
    <t>College * TCU Contribution - Analyze quantitative data Crosstabulation</t>
  </si>
  <si>
    <t>TCU Contribution - Analyze quantitative data</t>
  </si>
  <si>
    <t>% within TCU Contribution - Analyze quantitative data</t>
  </si>
  <si>
    <t>College * TCU Contribution - Utilize technology effectively Crosstabulation</t>
  </si>
  <si>
    <t>TCU Contribution - Utilize technology effectively</t>
  </si>
  <si>
    <t>% within TCU Contribution - Utilize technology effectively</t>
  </si>
  <si>
    <t>College * TCU Contribution - Present logical arguments Crosstabulation</t>
  </si>
  <si>
    <t>TCU Contribution - Present logical arguments</t>
  </si>
  <si>
    <t>% within TCU Contribution - Present logical arguments</t>
  </si>
  <si>
    <t>College * TCU Contribution - Goalsetting Crosstabulation</t>
  </si>
  <si>
    <t>TCU Contribution - Goalsetting</t>
  </si>
  <si>
    <t>% within TCU Contribution - Goalsetting</t>
  </si>
  <si>
    <t>College * TCU Contribution - Self analysis or reflection Crosstabulation</t>
  </si>
  <si>
    <t>TCU Contribution - Self analysis or reflection</t>
  </si>
  <si>
    <t>% within TCU Contribution - Self analysis or reflection</t>
  </si>
  <si>
    <t>College * TCU Contribution - Conflict management Crosstabulation</t>
  </si>
  <si>
    <t>TCU Contribution - Conflict management</t>
  </si>
  <si>
    <t>% within TCU Contribution - Conflict management</t>
  </si>
  <si>
    <t>College * TCU Experience - Work in teams Crosstabulation</t>
  </si>
  <si>
    <t>TCU Experience - Work in teams</t>
  </si>
  <si>
    <t>Academic classes (not internship/practicum)</t>
  </si>
  <si>
    <t>Internship/Practicum/Student teaching/Practical experience</t>
  </si>
  <si>
    <t>Co-curricular involvement (Student organizations, Fraternity, Sorority, Leadership, Honors pgm, etc.)</t>
  </si>
  <si>
    <t>Co-curricular programs (Presentations, speakers, events, etc.)</t>
  </si>
  <si>
    <t>On-campus employment</t>
  </si>
  <si>
    <t>Off-campus employment</t>
  </si>
  <si>
    <t>I have not had the opportunity to develop this skill at TCU</t>
  </si>
  <si>
    <t>% within TCU Experience - Work in teams</t>
  </si>
  <si>
    <t>College * TCU Experience - Communicate verbally Crosstabulation</t>
  </si>
  <si>
    <t>TCU Experience - Communicate verbally</t>
  </si>
  <si>
    <t>% within TCU Experience - Communicate verbally</t>
  </si>
  <si>
    <t>College * TCU Experience - Writing/editing skills Crosstabulation</t>
  </si>
  <si>
    <t>TCU Experience - Writing/editing skills</t>
  </si>
  <si>
    <t>% within TCU Experience - Writing/editing skills</t>
  </si>
  <si>
    <t>College * TCU Experience - Make informed decisions Crosstabulation</t>
  </si>
  <si>
    <t>TCU Experience - Make informed decisions</t>
  </si>
  <si>
    <t>% within TCU Experience - Make informed decisions</t>
  </si>
  <si>
    <t>College * TCU Experience - Solve real world problems Crosstabulation</t>
  </si>
  <si>
    <t>TCU Experience - Solve real world problems</t>
  </si>
  <si>
    <t>% within TCU Experience - Solve real world problems</t>
  </si>
  <si>
    <t>College * TCU Experience - Obtain and process information Crosstabulation</t>
  </si>
  <si>
    <t>TCU Experience - Obtain and process information</t>
  </si>
  <si>
    <t>% within TCU Experience - Obtain and process information</t>
  </si>
  <si>
    <t>College * TCU Experience - Discern quality information Crosstabulation</t>
  </si>
  <si>
    <t>TCU Experience - Discern quality information</t>
  </si>
  <si>
    <t>% within TCU Experience - Discern quality information</t>
  </si>
  <si>
    <t>College * TCU Experience - Time management Crosstabulation</t>
  </si>
  <si>
    <t>TCU Experience - Time management</t>
  </si>
  <si>
    <t>% within TCU Experience - Time management</t>
  </si>
  <si>
    <t>College * TCU Experience - Analyze quantitative data Crosstabulation</t>
  </si>
  <si>
    <t>TCU Experience - Analyze quantitative data</t>
  </si>
  <si>
    <t>% within TCU Experience - Analyze quantitative data</t>
  </si>
  <si>
    <t>College * TCU Experience - Utilize technology effectively Crosstabulation</t>
  </si>
  <si>
    <t>TCU Experience - Utilize technology effectively</t>
  </si>
  <si>
    <t>% within TCU Experience - Utilize technology effectively</t>
  </si>
  <si>
    <t>College * TCU Experience - Present logical arguments Crosstabulation</t>
  </si>
  <si>
    <t>TCU Experience - Present logical arguments</t>
  </si>
  <si>
    <t>% within TCU Experience - Present logical arguments</t>
  </si>
  <si>
    <t>College * TCU Experience - Goalsetting Crosstabulation</t>
  </si>
  <si>
    <t>TCU Experience - Goalsetting</t>
  </si>
  <si>
    <t>% within TCU Experience - Goalsetting</t>
  </si>
  <si>
    <t>College * TCU Experience - Self analysis or reflection Crosstabulation</t>
  </si>
  <si>
    <t>TCU Experience - Self analysis or reflection</t>
  </si>
  <si>
    <t>% within TCU Experience - Self analysis or reflection</t>
  </si>
  <si>
    <t>College * TCU Experience - Conflict management Crosstabulation</t>
  </si>
  <si>
    <t>TCU Experience - Conflict management</t>
  </si>
  <si>
    <t>% within TCU Experience - Conflict management</t>
  </si>
  <si>
    <t>Most Impactful Experience While At TCU</t>
  </si>
  <si>
    <t>Field placements within the social work department</t>
  </si>
  <si>
    <t>Being a frog camp facilitator.</t>
  </si>
  <si>
    <t>I have learned so much through my student teaching experience and I am so grateful to have had the opportunity to teach at Tanglewoo</t>
  </si>
  <si>
    <t>Nsac</t>
  </si>
  <si>
    <t>My internship</t>
  </si>
  <si>
    <t>Internship</t>
  </si>
  <si>
    <t>I can’t put my finger on it. It was a well rounded experience. Academic challenge, fun, sorority, football, service.</t>
  </si>
  <si>
    <t>Student teaching!</t>
  </si>
  <si>
    <t>playing basketball</t>
  </si>
  <si>
    <t>None at this time</t>
  </si>
  <si>
    <t>The classes and professors</t>
  </si>
  <si>
    <t>Changing majors</t>
  </si>
  <si>
    <t>studying abroad</t>
  </si>
  <si>
    <t>Taking 18 hours really helped with time management</t>
  </si>
  <si>
    <t>Probably just having some really great experiences with some of the teachers I have had here.</t>
  </si>
  <si>
    <t>My internship in New York City</t>
  </si>
  <si>
    <t>Study abroad in Berlin Germany with 4 TCU friends</t>
  </si>
  <si>
    <t>Honors college. Going to New York for spring break.</t>
  </si>
  <si>
    <t>I think once I found my major, I really flourished even though it was 2nd semester of Junior year. My advisor Casey Call was super s</t>
  </si>
  <si>
    <t>Working at the diversity office</t>
  </si>
  <si>
    <t>supply chain study abroad in london</t>
  </si>
  <si>
    <t>GMT</t>
  </si>
  <si>
    <t>Frog Camp</t>
  </si>
  <si>
    <t>My internship at Simpli.fi</t>
  </si>
  <si>
    <t>Friends</t>
  </si>
  <si>
    <t>Working/interning for The Net.</t>
  </si>
  <si>
    <t>It’s hard to pick one but living far from home, TCU’s faculty, staff, and students made it become my home, making it so hard to</t>
  </si>
  <si>
    <t>How kind and willing to help each professor is.</t>
  </si>
  <si>
    <t>Being a freshman and realizing how small you are in the world.</t>
  </si>
  <si>
    <t>Chancellor’s Leadership Program</t>
  </si>
  <si>
    <t>The impact that the RA position has had on me. My freshmen year RAs are to this day some of my closest friends, and I have been an R</t>
  </si>
  <si>
    <t>How difficult my classes work and how motivated I had to be to overcome how discouraged I became in school.</t>
  </si>
  <si>
    <t>My experience in ROXO</t>
  </si>
  <si>
    <t>Being a Frog Camp Facilitator for 2 years</t>
  </si>
  <si>
    <t>Meeting friends through my major! I developed a friend group within Strat Comm and that changed everything about my experience in my</t>
  </si>
  <si>
    <t>Cultural Routes</t>
  </si>
  <si>
    <t>Being apart of the student athletic trainers during the first Alamo Bowl</t>
  </si>
  <si>
    <t>Working for the TCU Athletic Department</t>
  </si>
  <si>
    <t>Being Speaker of the House for SGA</t>
  </si>
  <si>
    <t>The moment I realized being a nurse was in fact my calling</t>
  </si>
  <si>
    <t>Studying Abroad</t>
  </si>
  <si>
    <t>The 2014 Football season.</t>
  </si>
  <si>
    <t>Being 'White-Shamed.' I learned a lot.</t>
  </si>
  <si>
    <t>joining a fraternity</t>
  </si>
  <si>
    <t>Working with Dr. Dan Williams.</t>
  </si>
  <si>
    <t>Meeting my best friends.</t>
  </si>
  <si>
    <t>I think the one experience that had the most impact on me during TCU is during this last week at school. There was a moment while sc</t>
  </si>
  <si>
    <t>Being a part of the BNSF Neeley Leadership Program</t>
  </si>
  <si>
    <t>Joining Alpha Phi Alpha Fraternity, Inc</t>
  </si>
  <si>
    <t>Being a Resident Assistant under Jeff Alexander during the year of 2015-2016</t>
  </si>
  <si>
    <t>Living with someone else and being independent. This has taught me a lot about myself and about real life.</t>
  </si>
  <si>
    <t>TCU Student Media, of course</t>
  </si>
  <si>
    <t>The amazing people</t>
  </si>
  <si>
    <t>My position as Lead AV Technician with Robert Carr Chapel not only opened up opportunities for me, but also taught me how to be an e</t>
  </si>
  <si>
    <t>NLP program</t>
  </si>
  <si>
    <t>Some of the professors have greatly influenced my life and the career path I have chosen.</t>
  </si>
  <si>
    <t>Careers in media conference</t>
  </si>
  <si>
    <t>The CJ department and the opportunities it provides</t>
  </si>
  <si>
    <t>My time as a student-athlete really impacted me in a positive way.</t>
  </si>
  <si>
    <t>Being surrounded by incredibly smart and caring people.</t>
  </si>
  <si>
    <t>Sorority and fraternity life</t>
  </si>
  <si>
    <t>Student teaching</t>
  </si>
  <si>
    <t>Class</t>
  </si>
  <si>
    <t>My student teaching experience! It was an amazing experience that I will never forget!</t>
  </si>
  <si>
    <t>BNSF Neeley Leadership Program</t>
  </si>
  <si>
    <t>Studying abroad for a semester in Rome, Spring 2017</t>
  </si>
  <si>
    <t>Working with the Model United Nations team throughout my time at TCU impacted my experience most. It introduced me to new people I o</t>
  </si>
  <si>
    <t>Frog camp</t>
  </si>
  <si>
    <t>Not getting into the sorority I wanted. I think it made me grow as a person.</t>
  </si>
  <si>
    <t>Being in the Chancellor's class in Fall 2014</t>
  </si>
  <si>
    <t>study abroad</t>
  </si>
  <si>
    <t>Frog camp was the perfect introduction to TCU.</t>
  </si>
  <si>
    <t>Studying abroad through a Tcu program</t>
  </si>
  <si>
    <t>Summer externship</t>
  </si>
  <si>
    <t>Neeley Fellows Program</t>
  </si>
  <si>
    <t>Being a Zeta Tau Alpha</t>
  </si>
  <si>
    <t>Trying to make it into the graphic design program was one of the most stressful, difficult things I've done.</t>
  </si>
  <si>
    <t>My time working in Internships</t>
  </si>
  <si>
    <t>FrogLife</t>
  </si>
  <si>
    <t>Freshman year spring break with YoungLife where I left campus knowing zero people on the trip and came home a week later with 4 peop</t>
  </si>
  <si>
    <t>My internship at the International Rescue Committee via the social work program and learning to balance my time between work and sch</t>
  </si>
  <si>
    <t>Study abroad trip to India with Dr. Williams and Dr. Bouché, studying human trafficking!!</t>
  </si>
  <si>
    <t>My time as a resident assistant</t>
  </si>
  <si>
    <t>My time in the school of engineering. It was tough but brought a lot of lessons.</t>
  </si>
  <si>
    <t>Being President of Student Foundation Carer Hosts</t>
  </si>
  <si>
    <t>Getting to know all my fellow classmates</t>
  </si>
  <si>
    <t>Tree lighting, football</t>
  </si>
  <si>
    <t>Meeting the amazing faculty of the nursing classes and being so inspired by them.</t>
  </si>
  <si>
    <t>Dance shows</t>
  </si>
  <si>
    <t>Being a part of Dr. Pitcock’s Philanthropy class</t>
  </si>
  <si>
    <t>It is hard to pick just one. The IDEA Factory got me thinking about designing playground equipment which eventually led to me being</t>
  </si>
  <si>
    <t>Study abroad</t>
  </si>
  <si>
    <t>Football games</t>
  </si>
  <si>
    <t>The experience would have to be the 4 years I was our mascot, SuperFrog.</t>
  </si>
  <si>
    <t>Happiness class with Dr Vanderlinden and Dr Garnett</t>
  </si>
  <si>
    <t>Playing basketball</t>
  </si>
  <si>
    <t>Involvement with Disciples on Campus</t>
  </si>
  <si>
    <t>Professor Ken Richardson always being available to help and answer questions. He never cancelled appointments for office hours. He i</t>
  </si>
  <si>
    <t>I will always remember the professors that taught very large classes, but made it a point to know each individual and always offered</t>
  </si>
  <si>
    <t>Frog Camp Facilitator</t>
  </si>
  <si>
    <t>The Neeley Fellows program, specifically the trip to NYC</t>
  </si>
  <si>
    <t>joining Chi Omega</t>
  </si>
  <si>
    <t>Model United Nations</t>
  </si>
  <si>
    <t>working at the outdoor center at the campus rec</t>
  </si>
  <si>
    <t>my sorority</t>
  </si>
  <si>
    <t>Equestrian team</t>
  </si>
  <si>
    <t>The Eagles winning the Superbowl was the best day of my life.</t>
  </si>
  <si>
    <t>Study Abroad</t>
  </si>
  <si>
    <t>The Honors College</t>
  </si>
  <si>
    <t>Ability to take graduate classes.</t>
  </si>
  <si>
    <t>Working for TCU Rec Center Intramural Department</t>
  </si>
  <si>
    <t>meeting new friends that have helped me discover who I am and what my goals are</t>
  </si>
  <si>
    <t>Culture Routes - study abroad w/ Honors College</t>
  </si>
  <si>
    <t>My internship with the Gladney Center</t>
  </si>
  <si>
    <t>Just meeting a lot of good, interesting people</t>
  </si>
  <si>
    <t>Just taking so many interesting classes and learning a lot of things I wouldn't have known otherwise</t>
  </si>
  <si>
    <t>Joining a greek organization.</t>
  </si>
  <si>
    <t>Working in the Neurobiology of Aging lab</t>
  </si>
  <si>
    <t>Rushing the field against OU in 2014</t>
  </si>
  <si>
    <t>I would say that studying abroad with TCU had the most impact on me during my time at TCU.</t>
  </si>
  <si>
    <t>Meetings with my advisor</t>
  </si>
  <si>
    <t>Frog camp, both as a camper and as a facilitator. This is such a strong program that TCU offers and it’s one of the reasons TCU at</t>
  </si>
  <si>
    <t>Student Media</t>
  </si>
  <si>
    <t>Study Abroad opportunity to London during summer 2017</t>
  </si>
  <si>
    <t>Pledging my fraternity</t>
  </si>
  <si>
    <t>working in semester long projects having the freedom to work or not work on whatever we wanted</t>
  </si>
  <si>
    <t>football</t>
  </si>
  <si>
    <t>Nursing clinicals</t>
  </si>
  <si>
    <t>Being a part of the close knit graphic design program</t>
  </si>
  <si>
    <t>It can't be boiled down to just one experience. TCU made an impact on me through all of the little moments put together. All of the</t>
  </si>
  <si>
    <t>Serving as the Executive Director of Frog Camp</t>
  </si>
  <si>
    <t>Interning at hospitals, which is where I want to work.</t>
  </si>
  <si>
    <t>Study Abroad in London at University of Roehampton</t>
  </si>
  <si>
    <t>College of Education Study Abroad</t>
  </si>
  <si>
    <t>Community is everything, TCU gave me a place to find my people!</t>
  </si>
  <si>
    <t>I spent a semester abroad in Rome, Italy.</t>
  </si>
  <si>
    <t>Resource availability</t>
  </si>
  <si>
    <t>interacting with outside professional speakers in the classroom gave me a lot of insight into the potential for real world applicati</t>
  </si>
  <si>
    <t>Joining multiple organizations on campus. I have met lifelong friends through that and it helped make my time at TCU the best.</t>
  </si>
  <si>
    <t>As a nursing major, I knewI always wanted to be a nurse, but I never knew exactly which field I wanted to pursue my dream. During my</t>
  </si>
  <si>
    <t>Leaving</t>
  </si>
  <si>
    <t>Talking with teachers</t>
  </si>
  <si>
    <t>Being a dance major</t>
  </si>
  <si>
    <t>Receiving encouragement to actively pursue my dreams and apply for my dream job to work from the bottom up</t>
  </si>
  <si>
    <t>Getting through A&amp;P and learning together</t>
  </si>
  <si>
    <t>My experience as a Frogcamp facilitator</t>
  </si>
  <si>
    <t>Giving my presentation in scientific presentations.</t>
  </si>
  <si>
    <t>All of it. Everything. The whole experience together</t>
  </si>
  <si>
    <t>The professors and how helpful they are in teaching, and how passionate they are about their positions.</t>
  </si>
  <si>
    <t>Being a leader in Frogs for Wellness</t>
  </si>
  <si>
    <t>Being a part of the Ultimate Frisbee Team</t>
  </si>
  <si>
    <t>Student body</t>
  </si>
  <si>
    <t>Internships with CBS11 - KTVT and CBS7 - KOSA</t>
  </si>
  <si>
    <t>First presentation in business professional attire</t>
  </si>
  <si>
    <t>Being a part of the coordinated program in dietetics</t>
  </si>
  <si>
    <t>Joining a fraternity</t>
  </si>
  <si>
    <t>Meeting all of the wonderful people here, NURSING SCHOOL WAS INCREDIBLE, and literally just enjoying every single second I had on th</t>
  </si>
  <si>
    <t>Frog Shuttle drivers shooting at each other</t>
  </si>
  <si>
    <t>my position as an RA</t>
  </si>
  <si>
    <t>Being president of my Panhellenic sorority</t>
  </si>
  <si>
    <t>It's to hard to cite only one.  Life at TCU has developed me drastically as an individual and I am so thankful for all the people I</t>
  </si>
  <si>
    <t>playing on the womens basketball team</t>
  </si>
  <si>
    <t>The music program is phenomenal and the number one reason I’m here.</t>
  </si>
  <si>
    <t>The discussions with my advisor, have helped me understand art making and the different ways to approach it.</t>
  </si>
  <si>
    <t>My internship at the WHO</t>
  </si>
  <si>
    <t>Studyinbg in the neeley school of business</t>
  </si>
  <si>
    <t>The great advising I received from my advisor and other faculty and staff.</t>
  </si>
  <si>
    <t>Being on the Frog Camp Director Board</t>
  </si>
  <si>
    <t>My as a student-athlete</t>
  </si>
  <si>
    <t>Learning about genetics and genomics</t>
  </si>
  <si>
    <t>Athletics</t>
  </si>
  <si>
    <t>my economics degree in general</t>
  </si>
  <si>
    <t>A select few of my teachers taking concern in my life and caring about who I am. These same professors taught me how to apply academ</t>
  </si>
  <si>
    <t>Neeley Leadership Program</t>
  </si>
  <si>
    <t>Sorority recruitment while living in a freshman dorm</t>
  </si>
  <si>
    <t>Performing to the Percussive Arts Society International Convention... we loaded a truck full of instruments and had to get through t</t>
  </si>
  <si>
    <t>Graduating</t>
  </si>
  <si>
    <t>Learning from Dr. Quinn</t>
  </si>
  <si>
    <t>The Neeley Fellows Business Honors Program.</t>
  </si>
  <si>
    <t>Teachers who CARE about their students and understand that the real world isn't busy work.</t>
  </si>
  <si>
    <t>Playing on the Club Ultimate Frisbee team!</t>
  </si>
  <si>
    <t>Rose Bowl 2010 was life changing.</t>
  </si>
  <si>
    <t>The people</t>
  </si>
  <si>
    <t>My leadership as President of the TCU Real Estate Club</t>
  </si>
  <si>
    <t>School</t>
  </si>
  <si>
    <t>My campaings class</t>
  </si>
  <si>
    <t>idk</t>
  </si>
  <si>
    <t>Working in the live sports broadcasting of tcu events</t>
  </si>
  <si>
    <t>Being supported in my photography business, whether in classes, internships found through TCU, or doing hundreds of TCU senior portr</t>
  </si>
  <si>
    <t>internship</t>
  </si>
  <si>
    <t>Nursing Transition to Practice clinical helped me apply all that I have learned over the past 4 years.</t>
  </si>
  <si>
    <t>Getting to know the professors over the years was by far one of my most cherished memories here. I love them all and their willingne</t>
  </si>
  <si>
    <t>Football game pride</t>
  </si>
  <si>
    <t>Deciding to join a fraternity</t>
  </si>
  <si>
    <t>Living in the dorms</t>
  </si>
  <si>
    <t>the friendliness of everyone here and the willingness to help each other achieve a similar goal</t>
  </si>
  <si>
    <t>Being an RA</t>
  </si>
  <si>
    <t>My english teacher Kristen Lacefield. She was an amazing professor.</t>
  </si>
  <si>
    <t>Joining Beta Theta Pi</t>
  </si>
  <si>
    <t>TCU Hornfest for all 4 years</t>
  </si>
  <si>
    <t>Meeting Dennis McDonnaugh and listening to him speak.</t>
  </si>
  <si>
    <t>Experience different culture and meeting a lot of nice people</t>
  </si>
  <si>
    <t>Research experience</t>
  </si>
  <si>
    <t>Swim team</t>
  </si>
  <si>
    <t>Being a frog camp facilitator</t>
  </si>
  <si>
    <t>Student Government</t>
  </si>
  <si>
    <t>Working at TCU Frog Club and for the Athletic Department</t>
  </si>
  <si>
    <t>My Marketing Communications course with Dr. Grau</t>
  </si>
  <si>
    <t>Speakers</t>
  </si>
  <si>
    <t>My friends who are my support group</t>
  </si>
  <si>
    <t>clinical experience</t>
  </si>
  <si>
    <t>Neeley Fellows</t>
  </si>
  <si>
    <t>Working with TCU Campus Recreation as an Intramural Official and Supervisor</t>
  </si>
  <si>
    <t>Global supply chain study abroad may china!</t>
  </si>
  <si>
    <t>Working in the Dominican Republic for Esperanza International. Neeley and the Neeley Fellows Program allowed me to learn about this</t>
  </si>
  <si>
    <t>basketball</t>
  </si>
  <si>
    <t>TCU changed how I thought. When I was a freshman I had a UNPR class where we discussed difficulties adjusting to college life. There</t>
  </si>
  <si>
    <t>My interactions with the finanance, accounting, and economics professors were excellent. All of them gave me their full attention an</t>
  </si>
  <si>
    <t>Great education and well respected in texasy</t>
  </si>
  <si>
    <t>Speaking Competition</t>
  </si>
  <si>
    <t>Pinning Ceremony for Nursing</t>
  </si>
  <si>
    <t>Spending all my free time at Kinderfrogs building strong relationships with the teachers and students the past four years! :)</t>
  </si>
  <si>
    <t>Dr. Bentley in my media law class. Professor Anna Alvarado in my business law class. Dr. Ashley English in my case studies class.</t>
  </si>
  <si>
    <t>The class I took with Antonio Banos (Creative Strategy), my relationships with faculty (especially Kay Higgins), and Paradox Church.</t>
  </si>
  <si>
    <t>Joining TCU Rangers</t>
  </si>
  <si>
    <t>Engineering Capstone Senior Design Project with Lockheed Martin Missile &amp; Fire Control</t>
  </si>
  <si>
    <t>TCU lacrosse</t>
  </si>
  <si>
    <t>Orientation</t>
  </si>
  <si>
    <t>Becoming a member of RUF</t>
  </si>
  <si>
    <t>I am not sure if I can pinpoint one specific experience, but rather it is the TCU experience as a whole that was most impactful. It</t>
  </si>
  <si>
    <t>I was the founding president of Phi Mu and it was the most valuable experience I have ever received.</t>
  </si>
  <si>
    <t>Finding something I love to do after changing my major.</t>
  </si>
  <si>
    <t>Just the ability to feel comfortable about going to talk to your teachers face to face was super helpful and led to a better develop</t>
  </si>
  <si>
    <t>Being a finalist for Ms. TCU, which I think is the cumulation of many different experiences and involvements I've had at TCU. It was</t>
  </si>
  <si>
    <t>My faculty being over-the-moon excited for me when I was accepted into my top graduate program.</t>
  </si>
  <si>
    <t>National Student Advertising Competition Team</t>
  </si>
  <si>
    <t>Switching to Communication Studies</t>
  </si>
  <si>
    <t>My involvement with Younglife</t>
  </si>
  <si>
    <t>Working IT</t>
  </si>
  <si>
    <t>My clinicals</t>
  </si>
  <si>
    <t>internship at TCU magazine</t>
  </si>
  <si>
    <t>That is impossible! The people: professors, staff, peers, etc. have provided an amazing community here at TCU and have impacted my e</t>
  </si>
  <si>
    <t>Tcu ambassadors</t>
  </si>
  <si>
    <t>- football gam,es</t>
  </si>
  <si>
    <t>Study Abroad in Rome</t>
  </si>
  <si>
    <t>Greek Life</t>
  </si>
  <si>
    <t>KPMG Internship</t>
  </si>
  <si>
    <t>nursing in general</t>
  </si>
  <si>
    <t>Upper level Neeley courses</t>
  </si>
  <si>
    <t>Socializing and making lifelong relationships</t>
  </si>
  <si>
    <t>Clinic Assignments in Miller Speech and Hearing Clinic</t>
  </si>
  <si>
    <t>Sorority and Clinical experience</t>
  </si>
  <si>
    <t>Religion class</t>
  </si>
  <si>
    <t>My time as the Pre-Health Ambassador Coordinator and Bio Tutor</t>
  </si>
  <si>
    <t>Community Scholars</t>
  </si>
  <si>
    <t>My Spanish professors have all impacted me so strongly!</t>
  </si>
  <si>
    <t>Relationships and connections</t>
  </si>
  <si>
    <t>Being in a sorority really made my whole experience.</t>
  </si>
  <si>
    <t>Singing in concert chorale and the mens a cappella group</t>
  </si>
  <si>
    <t>Neeley Fellows had an amazing impact on me.</t>
  </si>
  <si>
    <t>Being a Frog Camp facilitator</t>
  </si>
  <si>
    <t>Student Foundation</t>
  </si>
  <si>
    <t>Switching majors during my sophomore year</t>
  </si>
  <si>
    <t>Neeley Leadership Program and all of the resources and incredible people who are so willing and able to help!</t>
  </si>
  <si>
    <t>Senior Toast</t>
  </si>
  <si>
    <t>Taking a chance on involving myself in research not knowing where it would take me. Little did I know, I ended up loving it and plan</t>
  </si>
  <si>
    <t>Working at the recreation center under Sheldon Tate</t>
  </si>
  <si>
    <t>My job in the tcu accounting department</t>
  </si>
  <si>
    <t>Working for TCU Intramurals</t>
  </si>
  <si>
    <t>The freshman programs really do work. Having an upperclassman to go to if there are any problems is something that changed my freshm</t>
  </si>
  <si>
    <t>Presenting my junior and senior recitals</t>
  </si>
  <si>
    <t>My internship at Harris Methodist Hospital. It renewed my motivation for pursuing medicine, and it provided a window into the field</t>
  </si>
  <si>
    <t>I took Dr. Wendy Williams' Honors Empathy class and we volunteered at Como Community Center every week during the semester. This exp</t>
  </si>
  <si>
    <t>Frog Camp, where I met two of my roommates that I lived with for four years. One of which I will be living with in Dallas next year.</t>
  </si>
  <si>
    <t>N</t>
  </si>
  <si>
    <t>The one time I got 8 hours of sleep</t>
  </si>
  <si>
    <t>Jason Derulo concert.</t>
  </si>
  <si>
    <t>Cohort program</t>
  </si>
  <si>
    <t>My first finals week was one of the most stressful times in my life and making the grades I wanted made me feel that it was possible</t>
  </si>
  <si>
    <t>Going the religious organization I am apart of.</t>
  </si>
  <si>
    <t>Being a part of several on-campus organizations.</t>
  </si>
  <si>
    <t>Joining APO the second semester of my freshman year and making friends- that one organization is what prevented me from transferring</t>
  </si>
  <si>
    <t>Academically: Honors Departmental Thesis project   Non-Academic: 3 years of RA/Assistant Hall Director experience</t>
  </si>
  <si>
    <t>Working in the football equipment room for 3 years really taught me about how to work, balance my time, and be part of a team. I got</t>
  </si>
  <si>
    <t>Student Teaching</t>
  </si>
  <si>
    <t>My experiences in Army ROTC.</t>
  </si>
  <si>
    <t>my entire internship experience</t>
  </si>
  <si>
    <t>In general just being a part of the sociology degree/department and sustainability courses. I have grown tremendously as a person an</t>
  </si>
  <si>
    <t>Studying abroad in Florence, Italy</t>
  </si>
  <si>
    <t>Frog Aides Director</t>
  </si>
  <si>
    <t>Student teaching and fieldwork</t>
  </si>
  <si>
    <t>Taking Honors Colloquia classes. They were the most intellectually stimulating, enjoyable and rich classes during my time at TCU.</t>
  </si>
  <si>
    <t>Playing football</t>
  </si>
  <si>
    <t>Senior capstone</t>
  </si>
  <si>
    <t>Peru visit</t>
  </si>
  <si>
    <t>fraternity</t>
  </si>
  <si>
    <t>Pitching in the college World Series TWICE</t>
  </si>
  <si>
    <t>Not one experience impacted me, but the whole experience here at TCU with everything all put together.</t>
  </si>
  <si>
    <t>Working with TCU theCrew really helped me get organize and provided a healthy venue for stress relief</t>
  </si>
  <si>
    <t>Being a member of Sigma Phi Epsilon. Despite being nearly a 4.0 student and involved in several other organizations on campus, joini</t>
  </si>
  <si>
    <t>Joining Student Activities</t>
  </si>
  <si>
    <t>The application process for Neeley and being apart of the TCU Women's Golf team.</t>
  </si>
  <si>
    <t>The BNSF Neeley Leadership Program</t>
  </si>
  <si>
    <t>The DNCE Fall Concert because I love Joe Jonas. Or the Hunter Hayes fall concert because he grabbed my hand and we had a connection.</t>
  </si>
  <si>
    <t>Going through rush and becoming involved in Kappa was the most impactful experience on my four years at TCU.</t>
  </si>
  <si>
    <t>Study Abroad in London</t>
  </si>
  <si>
    <t>Having the experience as a Resident Assistant</t>
  </si>
  <si>
    <t>Me working two jobs last summer, one of which was unpaid to aid my resume and still be able to provide what I needed for myself</t>
  </si>
  <si>
    <t>The professors at TCU had the greatest impact on me during my time here. They are all incredibly engaging, passionate about teaching</t>
  </si>
  <si>
    <t>Greek life</t>
  </si>
  <si>
    <t>As tacky as it sounds, it would be the day I joined the Band Service Fraternity, Kappa Kappa Psi.</t>
  </si>
  <si>
    <t>Internships</t>
  </si>
  <si>
    <t>Sarah Angle &amp;  in STCO</t>
  </si>
  <si>
    <t>Football</t>
  </si>
  <si>
    <t>Studying abroad in South America!</t>
  </si>
  <si>
    <t>Being the Panhellenic Vice President of Recruitment Operations</t>
  </si>
  <si>
    <t>In my involvement with the Wind Symphony, we performed at Bass Hall once. We performed a piece called Circus Maximus, which is a ver</t>
  </si>
  <si>
    <t>FMA</t>
  </si>
  <si>
    <t>The Debate Team</t>
  </si>
  <si>
    <t>Playing soccer</t>
  </si>
  <si>
    <t>Model UN</t>
  </si>
  <si>
    <t>Volunteering at KinderFrogs</t>
  </si>
  <si>
    <t>in all honesty, it was a bad one. negatively impacted my last two years here.</t>
  </si>
  <si>
    <t>Being a teaching assistant for various labs throughout my time at TCU was very enjoyable and really solidified what I had learned in</t>
  </si>
  <si>
    <t>Being a member of the Panhellenic Council Executive Board</t>
  </si>
  <si>
    <t>Serving as a leader in student organizations is the most impactful part of my development at TCU.</t>
  </si>
  <si>
    <t>The Neeley Fellows Program</t>
  </si>
  <si>
    <t>The friends I've made.</t>
  </si>
  <si>
    <t>TIP Board</t>
  </si>
  <si>
    <t>Student Teaching at Paschal High School</t>
  </si>
  <si>
    <t>Football Games made the most memories for me</t>
  </si>
  <si>
    <t>Not getting into a sorority</t>
  </si>
  <si>
    <t>Theatre Senior Showcase</t>
  </si>
  <si>
    <t>Either Study Abroad, or any of my Internships</t>
  </si>
  <si>
    <t>Finding my friends</t>
  </si>
  <si>
    <t>Working in Athletics</t>
  </si>
  <si>
    <t>My internship through fashion merchandising</t>
  </si>
  <si>
    <t>Internship experience</t>
  </si>
  <si>
    <t>Neeley leadership program</t>
  </si>
  <si>
    <t>Living in Brachman freshman year was one of the best things that ever happened to me.  The community there was unmatched.  Everyone</t>
  </si>
  <si>
    <t>Going to the college World Series</t>
  </si>
  <si>
    <t>Professor Bouche</t>
  </si>
  <si>
    <t>The requirement to live on campus for 2 years had a great impact on me. At first, I was not excited about it, but then I realized th</t>
  </si>
  <si>
    <t>The professors can be close friends, helping a person not only academically, but personally.</t>
  </si>
  <si>
    <t>Clinical experiences</t>
  </si>
  <si>
    <t>Church</t>
  </si>
  <si>
    <t>My major overall</t>
  </si>
  <si>
    <t>STOP LETTING THIS SCHOOL GET OVER RUN WITH CALIFORNIANS. NO MORE. I WILL NOT DONATE MONEY UNTIL THEY ARE ALL BLANKET DENIED</t>
  </si>
  <si>
    <t>Summer Internship</t>
  </si>
  <si>
    <t>Being President of my sorority truly stretched me to my limits and forced me to self reflect, set goals, manage my choices, and all</t>
  </si>
  <si>
    <t>Deception class with Melissa Schroder</t>
  </si>
  <si>
    <t>Working in the Educational Investment Fund or TIP Board.</t>
  </si>
  <si>
    <t>My senior internship class helped me find purpose in my chosen career path and make me believe that I have chosen a fulfilling profe</t>
  </si>
  <si>
    <t>Being a Resident Assistant in a freshman residence hall for two years</t>
  </si>
  <si>
    <t>Discovering my faith through on campus religious organizations such as StuMo and KLife.</t>
  </si>
  <si>
    <t>The most fun I had at TCU was in the Motion Graphics class, where I was introduced to Adobe After Effects.</t>
  </si>
  <si>
    <t>Transferring to TCU transformed my whole life</t>
  </si>
  <si>
    <t>Clinical rotations through the nursing school.</t>
  </si>
  <si>
    <t>Leadership Study Abroad</t>
  </si>
  <si>
    <t>Completing my BIS major</t>
  </si>
  <si>
    <t>Having the opportunity to work hands on with the teams on campus to further my clinical expertise</t>
  </si>
  <si>
    <t>Orientation Leader summer of 2016</t>
  </si>
  <si>
    <t>Group projects and presentations in my major classes.</t>
  </si>
  <si>
    <t>Being a social justice reporter for TCU 360, because it’s thaf experience that made me realize my passion for social justice and h</t>
  </si>
  <si>
    <t>My study abroad experience</t>
  </si>
  <si>
    <t>My classes</t>
  </si>
  <si>
    <t>Building lasting relationships</t>
  </si>
  <si>
    <t>Dr. Jim Atwood thanked me personally for my hard work after receiving a 97% on an exam in his course. I have been a student for more</t>
  </si>
  <si>
    <t>Frog Camp Director</t>
  </si>
  <si>
    <t>Being a part of the John V. Roach Honors College.</t>
  </si>
  <si>
    <t>Strategic Management class taught by Dr. Kyle Allison combined real world applications, data, and teamwork and I learned a lot.</t>
  </si>
  <si>
    <t>It was the first time I went to RUF and the people there welcomed me in with open hands. I remember when I had missed one of the eve</t>
  </si>
  <si>
    <t>Real world connections</t>
  </si>
  <si>
    <t>Senior sendoff</t>
  </si>
  <si>
    <t>All of my class work had the most impact on me</t>
  </si>
  <si>
    <t>Honors study abroad - Poland, Hungary, Czech Republic</t>
  </si>
  <si>
    <t>My community!</t>
  </si>
  <si>
    <t>My time involved in TCU Athletics</t>
  </si>
  <si>
    <t>Working in equipment</t>
  </si>
  <si>
    <t>The opportunity to create an on campus organization to open up lines of communication within the school of are had a large impact on</t>
  </si>
  <si>
    <t>Being a frog camp facilitator or being an RA and joining my sorority, Alpha Kappa Alpha Sorority, Inc.</t>
  </si>
  <si>
    <t>It would meeting my girlfriend.</t>
  </si>
  <si>
    <t>Failing a class</t>
  </si>
  <si>
    <t>Disciples on Campus</t>
  </si>
  <si>
    <t>The Psychology of Leadership program</t>
  </si>
  <si>
    <t>My entire experience at the TCU Campus rec as an employee</t>
  </si>
  <si>
    <t>The friends I've made will stay with me the rest of my life, I am very grateful for that.</t>
  </si>
  <si>
    <t>Connections.</t>
  </si>
  <si>
    <t>Accounting internship</t>
  </si>
  <si>
    <t>living in the sorority houses (old ones) and just being able to join/make friends through sorority life</t>
  </si>
  <si>
    <t>Major classes</t>
  </si>
  <si>
    <t>Fraternity life</t>
  </si>
  <si>
    <t>Senior Toast - it was an amazing way to bring everyone together.</t>
  </si>
  <si>
    <t>freshman year intro to economics class!</t>
  </si>
  <si>
    <t>Can't think of one. Getting my internship with the help of Sally Fortenberry was a big accomplishment.</t>
  </si>
  <si>
    <t>Working in HRL</t>
  </si>
  <si>
    <t>My time as I was an RA.</t>
  </si>
  <si>
    <t>The development from all the classes I took from Sarah Vartabedian were shockingly relevant to my personal and professional life.</t>
  </si>
  <si>
    <t>Traveling abroad in Eastern Europe with the Cultural Pathways 3 trip. I grew a lot from that trip and have many fond memories of my</t>
  </si>
  <si>
    <t>All of my involvement on campus</t>
  </si>
  <si>
    <t>Race&amp;Racism course</t>
  </si>
  <si>
    <t>Alpha Chi Omega</t>
  </si>
  <si>
    <t>My two semesters spent in Roxo, the student-run ad and PR agency. It gave me experience working for some incredible clients, and I l</t>
  </si>
  <si>
    <t>being in a sorority greatly impacted me</t>
  </si>
  <si>
    <t>Being top 15 in football, basketball, and baseball in the same year</t>
  </si>
  <si>
    <t>Meeting Taylor Hellend and walking with her through her time here</t>
  </si>
  <si>
    <t>I think in general TCU has made me a more well rounded and educated person. Things I have learned help me understand what is going o</t>
  </si>
  <si>
    <t>Being in the chancellors class</t>
  </si>
  <si>
    <t>The most impactful experience that I had at TCU was my initial entrance. This was a time where I was faced with so many new opportun</t>
  </si>
  <si>
    <t>TCU Student Media</t>
  </si>
  <si>
    <t>Classes</t>
  </si>
  <si>
    <t>Jean</t>
  </si>
  <si>
    <t>Taking the honors Contemporary Issues in Biology freshman year inspired me to change my major from Journalism to Biology.</t>
  </si>
  <si>
    <t>Clincal rotations in nursing school</t>
  </si>
  <si>
    <t>Study abroad trip summer after my sophomore year.</t>
  </si>
  <si>
    <t>joining my fraternity</t>
  </si>
  <si>
    <t xml:space="preserve"> Being a Student Athlete Running Track at TCU and joining sigma phi epsilon</t>
  </si>
  <si>
    <t>When a resident in the hall wrote 'nigger' on solo cups and stuck them on the walls of the elevator.</t>
  </si>
  <si>
    <t>Studying abroad.</t>
  </si>
  <si>
    <t>Can't cite just one! TCU has impacted me every day that I have been here.</t>
  </si>
  <si>
    <t>Taking my intro accounting class. Because of that I changed my major.</t>
  </si>
  <si>
    <t>My senior design project. It taught me verbal communication, problem solving, and team work</t>
  </si>
  <si>
    <t>Frog Camp Director Board</t>
  </si>
  <si>
    <t>All the shows I've been a part of with the theatre department</t>
  </si>
  <si>
    <t>Having to do a research paper about a topic that i had to come up with. Really gave me a sense of accomplishment once it was complet</t>
  </si>
  <si>
    <t>NSAC - strategic communications capstone course</t>
  </si>
  <si>
    <t>joining a sorority</t>
  </si>
  <si>
    <t>My Senior level Consulting class.</t>
  </si>
  <si>
    <t>I received the opportunity and honor of being the first undergraduate student to teach a course in the engineering department. It wa</t>
  </si>
  <si>
    <t>ROTC</t>
  </si>
  <si>
    <t>Accounting recruitment</t>
  </si>
  <si>
    <t>Getting into the business school</t>
  </si>
  <si>
    <t>Summer internship</t>
  </si>
  <si>
    <t>Career Fairs</t>
  </si>
  <si>
    <t>Senior Design for my senior year</t>
  </si>
  <si>
    <t>Vietnamese Student Association</t>
  </si>
  <si>
    <t>My nursing clinicals</t>
  </si>
  <si>
    <t>Student Filmmakers Association</t>
  </si>
  <si>
    <t>being a member of Women's Club Soccer</t>
  </si>
  <si>
    <t>My semester of student teaching.</t>
  </si>
  <si>
    <t>transfer intern</t>
  </si>
  <si>
    <t>My semester abroad in London</t>
  </si>
  <si>
    <t>Professors</t>
  </si>
  <si>
    <t>CSI</t>
  </si>
  <si>
    <t>Finding an internship through one of my teachers</t>
  </si>
  <si>
    <t>Mixing fraternity life with your school life. I was able to balance the two and create a great foundation for myself. Both socially</t>
  </si>
  <si>
    <t>Interning in Washington DC</t>
  </si>
  <si>
    <t>Being a Resident Assistant and Assistant Hall Director have been the most impact on my TCU career. They've given me an incredible am</t>
  </si>
  <si>
    <t>I can't name a particular one.</t>
  </si>
  <si>
    <t>Leadership roles in extracurricular activities</t>
  </si>
  <si>
    <t>My fraternity or the EIF</t>
  </si>
  <si>
    <t>All the people I met, both socially and academically.</t>
  </si>
  <si>
    <t>Neeley Interviews or my gender in business class</t>
  </si>
  <si>
    <t>The influence from my professor/advisor.</t>
  </si>
  <si>
    <t>Senior Design Project for Engineering</t>
  </si>
  <si>
    <t>My most memorable experience at TCU would be the quality of intellectual and motivational power professors have had these past few y</t>
  </si>
  <si>
    <t>Working as an Assistant Hall Director</t>
  </si>
  <si>
    <t>My child development professors</t>
  </si>
  <si>
    <t>Working on the executive team in my fraternity.</t>
  </si>
  <si>
    <t>working with an animal rescue</t>
  </si>
  <si>
    <t>Enjoyed actually getting to know my teachers--working in the biology department has helped me get to know them</t>
  </si>
  <si>
    <t>Student-teaching</t>
  </si>
  <si>
    <t>Learning how to persevere</t>
  </si>
  <si>
    <t>Seeing others that were older than me succeed helped me gain confidence</t>
  </si>
  <si>
    <t>Creating a Diversity Seminar with a research partner and implementing that seminar through SDS and having students participate and l</t>
  </si>
  <si>
    <t>Winning Ms TCU</t>
  </si>
  <si>
    <t>Entering the Neeley School of Business</t>
  </si>
  <si>
    <t>Taking political theory with Dr. Arnold</t>
  </si>
  <si>
    <t>Being a student athlete as a whole</t>
  </si>
  <si>
    <t>Fraternity Involvement</t>
  </si>
  <si>
    <t>study aborad</t>
  </si>
  <si>
    <t>Taking Physics I &amp; II taught by Dr. Ingram, along with several challenging biology classes while working a night job for three semes</t>
  </si>
  <si>
    <t>Being a member of my sorority has enabled me to find my friends, experience TCU activities, and find direction within my major.</t>
  </si>
  <si>
    <t>Studying abroad</t>
  </si>
  <si>
    <t>Passionate and competent teachers</t>
  </si>
  <si>
    <t>Joining ROTC</t>
  </si>
  <si>
    <t>The departmental honors project offered so many useful insights and provided me skills I will need in my profession.</t>
  </si>
  <si>
    <t>Going through a time of heightened anxiety in Nursing school</t>
  </si>
  <si>
    <t>My nutrition internship and being in the coordinated program</t>
  </si>
  <si>
    <t>Chorale trip to Europe</t>
  </si>
  <si>
    <t>Directing Frog Camp</t>
  </si>
  <si>
    <t>Friendships</t>
  </si>
  <si>
    <t>Speech-Language Pathology practicum allowed me to confirm what I wanted to do and practice the necessary skills.</t>
  </si>
  <si>
    <t>Study abroad to China</t>
  </si>
  <si>
    <t>TCU Showgirls</t>
  </si>
  <si>
    <t>Living in the Moncrief dorm my freshman year. I met so many great people and I am still extremely close with 6 guys from my floor in</t>
  </si>
  <si>
    <t>Sorority life</t>
  </si>
  <si>
    <t>Learning and performing the role of the 'Poet' in DanceTCU's 2017 Fall concert.</t>
  </si>
  <si>
    <t>Mind Meaning and Morality- First class freshman year.</t>
  </si>
  <si>
    <t>Starting the food recovery network</t>
  </si>
  <si>
    <t>Working with TCU Athletics as  a social media intern</t>
  </si>
  <si>
    <t>Honors College Study Abroad - Cultural Routes</t>
  </si>
  <si>
    <t>Sorority</t>
  </si>
  <si>
    <t>Frog Camp allowed me to open up and meet people so I was comfortable coming into my freshman year.</t>
  </si>
  <si>
    <t>Joining a sports club or my freshman year football games</t>
  </si>
  <si>
    <t>the friends i’ve made within my major</t>
  </si>
  <si>
    <t>Working with Roxo Agency</t>
  </si>
  <si>
    <t>Freshman year</t>
  </si>
  <si>
    <t>Neeley Fellows program</t>
  </si>
  <si>
    <t>I had a great experiene in my poetry class with Dr. Sidney!</t>
  </si>
  <si>
    <t>The most impactful experience I have had at TCU is my experience with the College of Education professors. They truly care of each a</t>
  </si>
  <si>
    <t>All of the required presentations really helped to improve my public speaking skills and I think this will be valuable for years to</t>
  </si>
  <si>
    <t>I spent a year as president of the National Residence Hall Honorary.</t>
  </si>
  <si>
    <t>All the help you cam get from TCU staff</t>
  </si>
  <si>
    <t>Being able to create my own student organization</t>
  </si>
  <si>
    <t>Playing football and when the registrars office was ignorant enough to fire the only GI bill certifying official without notice or t</t>
  </si>
  <si>
    <t>Studying abroad in Seville, Spain in Spring 2017!</t>
  </si>
  <si>
    <t>Neeley school of business</t>
  </si>
  <si>
    <t>Hard to point to a single experience; the most impactful events of my time here haven't involved being in the classroom, but mainly</t>
  </si>
  <si>
    <t>My experience in the nursing program had the most impact on me during my time here. I feel like the difficulty level of my classes,</t>
  </si>
  <si>
    <t>My freshman dorm was the best experience. We still communicate daily - even our RA - and even all got dinner this week. I’m so luc</t>
  </si>
  <si>
    <t>Conversations with professors outside of class</t>
  </si>
  <si>
    <t>Army ROTC</t>
  </si>
  <si>
    <t>My internship with Congresswoman Kay Granger</t>
  </si>
  <si>
    <t>Developing mentors that helped me get a job</t>
  </si>
  <si>
    <t>Joining the TCU Concert Chorale was probably the most impactful experience I had at TCU. I met the best people and had the opportuni</t>
  </si>
  <si>
    <t>Susan Sledge (while she was still working in the career center) and the rest of the selfless and hardworking individuals that help s</t>
  </si>
  <si>
    <t>living on campus</t>
  </si>
  <si>
    <t>My experience serving on the Panhellenic Executive Board.</t>
  </si>
  <si>
    <t>Frog Aides</t>
  </si>
  <si>
    <t>My relationships I developed with my professors.</t>
  </si>
  <si>
    <t>Fraternity</t>
  </si>
  <si>
    <t>the professors</t>
  </si>
  <si>
    <t>Football season</t>
  </si>
  <si>
    <t>My experience at TCU as whole has made a huge impact on my life. I came to TCU without knowing anyone and was afraid that I wouldn't</t>
  </si>
  <si>
    <t>Being in the Athletic Training program has helped me grow as a person, scholar, and a future healthcare professional</t>
  </si>
  <si>
    <t>Delta Gamma</t>
  </si>
  <si>
    <t>I had an excellent clinical instructor who taught me the kind of nurse I wanted to be.</t>
  </si>
  <si>
    <t>Track &amp; field team</t>
  </si>
  <si>
    <t>Being accepted into the Neeley School of Business was the experience that was most impactful to me</t>
  </si>
  <si>
    <t>Getting accepted</t>
  </si>
  <si>
    <t>My sophomore year of college, my dad passed away. That was obviously a very difficult journey - taking time off, learning how to ada</t>
  </si>
  <si>
    <t>It would be my internship at the Dallas Children's Medical Center</t>
  </si>
  <si>
    <t>My courses in the Honors College! They truly provided me with diverse perspectives and a global awareness.</t>
  </si>
  <si>
    <t>Being involved in organizations</t>
  </si>
  <si>
    <t>I would say that forming a community with my freshmen dorm mates has impacted me the most at TCU.  Many of them were in my major, so</t>
  </si>
  <si>
    <t>Clinicals</t>
  </si>
  <si>
    <t>Studying abroad the summer of my junior year</t>
  </si>
  <si>
    <t>public health clinical</t>
  </si>
  <si>
    <t>The interaction with professors exceeded my expectations in every way possible. They came to class every day and really engaged with</t>
  </si>
  <si>
    <t>Becoming involved in Connections and having the opportunity to mentor first year students throughout my time at TCU.</t>
  </si>
  <si>
    <t>Probably my field internship</t>
  </si>
  <si>
    <t>NLP Impact Project</t>
  </si>
  <si>
    <t>The class sizes</t>
  </si>
  <si>
    <t>my job at the admissions office</t>
  </si>
  <si>
    <t>Facilitating Frog Camp/Attending Frog Camp</t>
  </si>
  <si>
    <t>Jan Ballard planned a trip for select students to visit Austin and tour/ interview at advertising agencies. This trip has completely</t>
  </si>
  <si>
    <t>Fellows</t>
  </si>
  <si>
    <t>Working outside of TCU &amp; seeing how the real world works.</t>
  </si>
  <si>
    <t>Becoming part of a cohort in the college of education.</t>
  </si>
  <si>
    <t>Class.</t>
  </si>
  <si>
    <t>Honors classes</t>
  </si>
  <si>
    <t>frog camp</t>
  </si>
  <si>
    <t>Being in the BNSF Neeley Leadership Program</t>
  </si>
  <si>
    <t>Leadership Seminars</t>
  </si>
  <si>
    <t>Oh boy, my classes with some of my favorite professors within STCO that made me excited about my education and my future in advertis</t>
  </si>
  <si>
    <t>Taking a non-traditional medical geography course. Enabled me o bridge biology and geography.</t>
  </si>
  <si>
    <t>I think the professors taking an active interest in me completely made my TCU experience. Stacy Grau became one of my mentors and tr</t>
  </si>
  <si>
    <t>my professors</t>
  </si>
  <si>
    <t>My sorority</t>
  </si>
  <si>
    <t>The experiences I had with the professors</t>
  </si>
  <si>
    <t>Men’s tennis team</t>
  </si>
  <si>
    <t>Joining a Fraternity</t>
  </si>
  <si>
    <t>Holding positions within my sorority taught me the most regarding real world situations &amp; problems.</t>
  </si>
  <si>
    <t>Being a resident assistant</t>
  </si>
  <si>
    <t>My clinicals and externship at the hospital. TCU nursing needs to work on clinical placement though, I had some pretty horrible expe</t>
  </si>
  <si>
    <t>Transferring</t>
  </si>
  <si>
    <t>working at the library</t>
  </si>
  <si>
    <t>London Westminster Study Abroad</t>
  </si>
  <si>
    <t>Undergrad research opportunities</t>
  </si>
  <si>
    <t>TCU Track &amp; Field Experience</t>
  </si>
  <si>
    <t>Just being around the great people. I have had too many experiences to just pick one.</t>
  </si>
  <si>
    <t>Vulnerable Child I and II have truly shaped how I approach people and understand behavior with a different set of eyes and outlook.</t>
  </si>
  <si>
    <t>The caring nature of the professors. They set our to help us learn academically but also help us learn as young adults.</t>
  </si>
  <si>
    <t>My classes within my major</t>
  </si>
  <si>
    <t>Equestrian team - athletics</t>
  </si>
  <si>
    <t>summer internship at AA</t>
  </si>
  <si>
    <t>Classes that focused more on real world experience - Creative Strategy, Roxo</t>
  </si>
  <si>
    <t>Student- teaching</t>
  </si>
  <si>
    <t>Two history classes that I took - changed my student outlook</t>
  </si>
  <si>
    <t>The racism I experienced from faculty, staff, peers, Greek life and Fort Worth.</t>
  </si>
  <si>
    <t>I do not have a specific experience.</t>
  </si>
  <si>
    <t>Student support service events</t>
  </si>
  <si>
    <t>My time working at Roxo had a lot of impact because I learned so many valuable skills and was able to produce a lot of great work.</t>
  </si>
  <si>
    <t>Being a student clinician in the TCU Miller Speech and Hearing Clinic senior year</t>
  </si>
  <si>
    <t>Texas and American government class</t>
  </si>
  <si>
    <t>In class work and discussion.</t>
  </si>
  <si>
    <t>My RA experience has been essential to my TCU career. I have gained and refined many skills pertinent to life after college.</t>
  </si>
  <si>
    <t>Rushing Lambda Chi</t>
  </si>
  <si>
    <t>My internship, as well as my upper level communication studies courses.</t>
  </si>
  <si>
    <t>Ambassadors</t>
  </si>
  <si>
    <t>Working TCU intramural sports</t>
  </si>
  <si>
    <t>Study Abroad experience - London Roehampton Fall 2016 (Junior Year)</t>
  </si>
  <si>
    <t>Each time I studied abroad! It enhanced my global citizenship</t>
  </si>
  <si>
    <t>My clinical rotations</t>
  </si>
  <si>
    <t>My communication crisis class</t>
  </si>
  <si>
    <t>Being an active member of the TCU community as a Showgirl has had a huge impact on my life. Learning how to balance my school work w</t>
  </si>
  <si>
    <t>My internship and relationship with professors helped me figure out what I wanted to do after graduation.</t>
  </si>
  <si>
    <t>Getting into a fraternity.</t>
  </si>
  <si>
    <t>Working with companies in the area on class projects</t>
  </si>
  <si>
    <t>A Cappella</t>
  </si>
  <si>
    <t>The people in this community have had the most impact. It is an experience that has lasted throughout my 4 years at TCU.</t>
  </si>
  <si>
    <t>My fraternity (Sigma Phi Epsilon)</t>
  </si>
  <si>
    <t>Just having classes and getting to hear different view points and learning from different perspectives</t>
  </si>
  <si>
    <t>Frog Camp - a great way to establish friendships that have lasted me 4 years</t>
  </si>
  <si>
    <t>National Student Advertising Competition</t>
  </si>
  <si>
    <t>TCU College Football Gameday</t>
  </si>
  <si>
    <t>Study Abroad through TCU</t>
  </si>
  <si>
    <t>My time in Air Force ROTC</t>
  </si>
  <si>
    <t>Leaving/graduating.</t>
  </si>
  <si>
    <t>My on-campus job with the FrogFolio program was an amazing opportunity that gave me great professional experience, helped me develop</t>
  </si>
  <si>
    <t>Joining my sorority</t>
  </si>
  <si>
    <t>Being the Vice President of Business Development for Roxo</t>
  </si>
  <si>
    <t>Sorority Recruitment</t>
  </si>
  <si>
    <t>There is not one single experience.  The whole four years is what has had the greatest impact.</t>
  </si>
  <si>
    <t>I really value the relationships I was able to build with my professors.</t>
  </si>
  <si>
    <t>small university; ability to connect closely with TCU Faculty and Staff</t>
  </si>
  <si>
    <t>TCU VDAY CAMPAIGN</t>
  </si>
  <si>
    <t>Sorority and clinical experience</t>
  </si>
  <si>
    <t>Being in the Coordinated Program in Dietetics</t>
  </si>
  <si>
    <t>The connections I have created with so many wonderful people, which I will continuously utilize throughout my professional and perso</t>
  </si>
  <si>
    <t>TCU has taught me a lot about rejection and learning how to cope with that. I struggled being in a department that picks favorites a</t>
  </si>
  <si>
    <t>Being a frog camp facilitator twice!</t>
  </si>
  <si>
    <t>Working as a student professional skills coach at the Neeley Professional Development Center</t>
  </si>
  <si>
    <t>Hearing from professors that knew a lot and kept their classes interesting.</t>
  </si>
  <si>
    <t>Rho Gamma for Panhellenic Recruitment</t>
  </si>
  <si>
    <t>Neeley fellows</t>
  </si>
  <si>
    <t>My clinical experience this past semester when I worked in the hospital unit I will be working on after graduation.</t>
  </si>
  <si>
    <t>Frog Camp both as a incoming freshman and as my few years as a facilitator. It shows the best of TCU.</t>
  </si>
  <si>
    <t>Being a part of a set block during my two years in the College of Education. One of my favorite parts of college was having the same</t>
  </si>
  <si>
    <t>I was employed at the Theatre Costume Studio, I learned different techniques of dyeing material and how to prepare a show. I liked t</t>
  </si>
  <si>
    <t>Nursing Clinical experience</t>
  </si>
  <si>
    <t>Senior events</t>
  </si>
  <si>
    <t>Studying abroad in Seville, Spain with the Social Work and Nutrition department program.</t>
  </si>
  <si>
    <t>Living on my own</t>
  </si>
  <si>
    <t>Taking my major classes, especially the upper level classes.</t>
  </si>
  <si>
    <t>When the whole racial bias thing happened and tcu sent out the post that said dear immigrant student we love you dear black we love</t>
  </si>
  <si>
    <t>Playing in the orchestra</t>
  </si>
  <si>
    <t>Okay</t>
  </si>
  <si>
    <t>Being able to have hands on clinical experience in clinic which allowed me to find the field I have now chosen as my path for the fu</t>
  </si>
  <si>
    <t>Athletic Training Program</t>
  </si>
  <si>
    <t>Club Ultimate Frisbee, source of my friends and greatest memories.</t>
  </si>
  <si>
    <t>Geeek life</t>
  </si>
  <si>
    <t>Greek</t>
  </si>
  <si>
    <t>The CRES 10133 Engaging in Diversity</t>
  </si>
  <si>
    <t>Meeting lifelong friends my freshman year</t>
  </si>
  <si>
    <t>Meeting lifetime friends.</t>
  </si>
  <si>
    <t>My experience with my advisor who cared a lot about my education and provided so many opportunities for me to learn and do research.</t>
  </si>
  <si>
    <t>Being in Senseless Acts of Comedy and Student Filmmakers Association</t>
  </si>
  <si>
    <t>Nothing specifically, just a great school!</t>
  </si>
  <si>
    <t>The one that comes to mind right now is my French seminar (FREN 40143) this semester (Spring 2018) with Dr. Benjamin Ireland. It has</t>
  </si>
  <si>
    <t>Studying abroad in Seville, Spain</t>
  </si>
  <si>
    <t>Being a director in theEnd</t>
  </si>
  <si>
    <t>Being awarded the snell leadership in social entrepreneurship</t>
  </si>
  <si>
    <t>Sorority leadership opportunities</t>
  </si>
  <si>
    <t>Younglife</t>
  </si>
  <si>
    <t>Club sports involvement; Ice Hockey</t>
  </si>
  <si>
    <t>Internship class</t>
  </si>
  <si>
    <t>My sorority - Alpha Chi Omega</t>
  </si>
  <si>
    <t>Realizing that I am young, and have time to reach my goals.</t>
  </si>
  <si>
    <t>Sorority Bid Day 2014</t>
  </si>
  <si>
    <t>Taking classes with Dr. Hinderaker. I took a total of 3 and they were all very insightful and I learned a lot from her.</t>
  </si>
  <si>
    <t>Student teaching abroad in The Netherlands</t>
  </si>
  <si>
    <t>Learning how to effectively communicate from the Neeley Professional Development Center.</t>
  </si>
  <si>
    <t>Latino Civil Rights Justice Journey</t>
  </si>
  <si>
    <t>Learning how to communicate with others in a variety of settings</t>
  </si>
  <si>
    <t>Fraternity and Sorority Life and the CRA experience</t>
  </si>
  <si>
    <t>The National Student Advertising Competition taught me how to work in a fast-paced environment with hard, quick deadlines.</t>
  </si>
  <si>
    <t>Nursing school</t>
  </si>
  <si>
    <t>Reformed University Fellowship</t>
  </si>
  <si>
    <t>Choosing to switch from mechanical engineering to electrical engineering.</t>
  </si>
  <si>
    <t>Delta Sigma Pi!</t>
  </si>
  <si>
    <t>Dr. Pitcock’s Nature of Giving course</t>
  </si>
  <si>
    <t>The TCU atmosphere in general.</t>
  </si>
  <si>
    <t>getting to meet other students</t>
  </si>
  <si>
    <t>Chancellor's Leadership Program, Neeley Professional Development Center (it's hard to just chose 1)</t>
  </si>
  <si>
    <t>Being an Orientation Leader at TCU!</t>
  </si>
  <si>
    <t>Fraternity Experience</t>
  </si>
  <si>
    <t>Take Back The Night</t>
  </si>
  <si>
    <t>n//a</t>
  </si>
  <si>
    <t>not sure</t>
  </si>
  <si>
    <t>Pi Beta Phi</t>
  </si>
  <si>
    <t>All the Professors that I took that loved what they do and love teaching.</t>
  </si>
  <si>
    <t>Study abroad with Dr. Akagi to Ireland</t>
  </si>
  <si>
    <t>TCU Housing, I was an Resident Assistant and then an Assistant Hall Director. These experiences led to my most growth.</t>
  </si>
  <si>
    <t>My clinicals and professors have had the biggest impact on me. I felt as though I learned so much about taking care of a patient and</t>
  </si>
  <si>
    <t>I think the people here are pretty special. It is what made my experience so amazing.</t>
  </si>
  <si>
    <t>taking philosophy classes and the professors that teach them</t>
  </si>
  <si>
    <t>Joining Lambda Chi Alpha</t>
  </si>
  <si>
    <t>Experience in Neeley Fellows. The faculty and staff were incredible, and in fact integral to my growth at TCU</t>
  </si>
  <si>
    <t>Being a leader on the Dance Marathon executive team</t>
  </si>
  <si>
    <t>Good keynote speakers</t>
  </si>
  <si>
    <t>Being a Resident Assistant</t>
  </si>
  <si>
    <t>My involvement with my fraternity, Beta Upsilon Chi.</t>
  </si>
  <si>
    <t>Getting my cap and gown</t>
  </si>
  <si>
    <t>classroom speakers</t>
  </si>
  <si>
    <t>The Frog camp had the most impact on my TCU life</t>
  </si>
  <si>
    <t>Being the president of an organization and / or being in the honors college.</t>
  </si>
  <si>
    <t>Finding smaller communities (through clubs, majors, friend circles) that I do feel as if I belong in, within the 'bubble' of TCU in</t>
  </si>
  <si>
    <t>Freshman year I was drugged after going out with my friends. I had one drink in my hand and I was sober. I ended up blacking out and</t>
  </si>
  <si>
    <t>Going on a mission trip with GMT to panama with Dr. Akkaraju and the rest of the students. It was a life changing experience. Dr. Kr</t>
  </si>
  <si>
    <t>Coordinated Program in Dietetics</t>
  </si>
  <si>
    <t>My academic experience as a whole has taught me a lot about time management and prioritizing</t>
  </si>
  <si>
    <t>TCU does a great job at providing leadership opportunities for students. It would be difficult to not be involved on TCU's campus. T</t>
  </si>
  <si>
    <t>Switching my major</t>
  </si>
  <si>
    <t>Traveling to Kenya as a documentary filmmaker; my trip was made possible through the intern scholarship program</t>
  </si>
  <si>
    <t>The good community</t>
  </si>
  <si>
    <t>There’s too many to choose one. TCU has been my home and will always be my home</t>
  </si>
  <si>
    <t>Taking classes unrelated to my major allowed me to go beyond my normal areas of studying.</t>
  </si>
  <si>
    <t>Starting The Horned Tones, TCU’s all make a cappella group</t>
  </si>
  <si>
    <t>bonding with one of my teachers</t>
  </si>
  <si>
    <t>My internship in Fort Worth</t>
  </si>
  <si>
    <t>My classes for my major</t>
  </si>
  <si>
    <t>ROTC education</t>
  </si>
  <si>
    <t>Fail a class</t>
  </si>
  <si>
    <t>Justice with Professor Sam Arnold</t>
  </si>
  <si>
    <t>Living on my own / Fraternity Life</t>
  </si>
  <si>
    <t>internships / clinical hours</t>
  </si>
  <si>
    <t>Holding several officer positions within my sorority has helped me develop skills that I will use in graduate education and future j</t>
  </si>
  <si>
    <t>Working in athletics</t>
  </si>
  <si>
    <t>I think studying abroad most profoundly shaped my worldview by teaching me to better understand people unlike to me, to know how to</t>
  </si>
  <si>
    <t>Finally graduating</t>
  </si>
  <si>
    <t>Writing</t>
  </si>
  <si>
    <t>My internship with Fox Sports Southwest</t>
  </si>
  <si>
    <t>my transition to practice capstone.</t>
  </si>
  <si>
    <t>Frog Camp was an eye opening experience, it allowed me to make friendships with people I normally wouldn’t and it allowed me to ju</t>
  </si>
  <si>
    <t>Fraternity and greek life</t>
  </si>
  <si>
    <t>Having the opportunity to found the Eventing sport club</t>
  </si>
  <si>
    <t>Working on my 2 year long research study with my group in the Didactic program of nutrition sciences</t>
  </si>
  <si>
    <t>being an orientation leader</t>
  </si>
  <si>
    <t>Getting my admittance revoked from the Neeley School of business because I didn't meet the GPA requirement after the 2017 Spring sem</t>
  </si>
  <si>
    <t>N/a, no such experience</t>
  </si>
  <si>
    <t>Being a Connections Director.</t>
  </si>
  <si>
    <t>Coming back after taking a semester off and doing much better in school</t>
  </si>
  <si>
    <t>The experience that had the most impact on me was going through the engineering program. During the 4 years, I was able to find a gr</t>
  </si>
  <si>
    <t>TCU vs OU football game 2014</t>
  </si>
  <si>
    <t>Meeting with professors</t>
  </si>
  <si>
    <t>My reporting classes</t>
  </si>
  <si>
    <t>Teaching myself how to actually study once I started the Pre-Med program, and reaching out to my professors.</t>
  </si>
  <si>
    <t>GMT mission trip</t>
  </si>
  <si>
    <t>Joining a fraternity. All classes were great!</t>
  </si>
  <si>
    <t>I was on the original leadership team that launched Delight Women's Ministry as a campus organization in the spring of 2016. The pro</t>
  </si>
  <si>
    <t>Group projects</t>
  </si>
  <si>
    <t>Being a part of a sorority. As an out of state student, it was an amazing experience that gave me many friends that I will have for</t>
  </si>
  <si>
    <t>Failing my first test freshman year, and now finishing with a 3.5 GPA</t>
  </si>
  <si>
    <t>public accounting recruiting through the PPA program</t>
  </si>
  <si>
    <t>Being a Rho Gamma</t>
  </si>
  <si>
    <t>My Senior Year Spring Semester my GIS Teacher Tamie Morgan has been a big influence and pusher for me. In order for me to get my GIS</t>
  </si>
  <si>
    <t>Honestly? Facing adversity and overcoming it. That was not one particular incident or experience, but an experience spanning over 4</t>
  </si>
  <si>
    <t>Getting to know professors on a personal level and being a teaching assistant.</t>
  </si>
  <si>
    <t>Athletic Training</t>
  </si>
  <si>
    <t>Going from homesick, sad, and depressed to being fully in love with TCU and never wanting to leave! This came from a combination of</t>
  </si>
  <si>
    <t>Case Studies with Dr. Lambiase</t>
  </si>
  <si>
    <t>becoming the youngest president of Gamma Phi Beta as a sophomore</t>
  </si>
  <si>
    <t>Learning in my major classes</t>
  </si>
  <si>
    <t>My professors.</t>
  </si>
  <si>
    <t>EIF</t>
  </si>
  <si>
    <t>Failing a class my first semester and potentially having to change my major/graduation plan, but having so much support and help fro</t>
  </si>
  <si>
    <t>Studying abroad for a semester in Australia</t>
  </si>
  <si>
    <t>Orientation Coordinator</t>
  </si>
  <si>
    <t>Entering clinical courses as a junior for nursing. This made things very “real” for a lot of us &amp; helped us mature.</t>
  </si>
  <si>
    <t>Giving campus tours and being able to share why I love TCU to potential students</t>
  </si>
  <si>
    <t>BIS classes</t>
  </si>
  <si>
    <t>joining a sorority was something that made my overall experience much better</t>
  </si>
  <si>
    <t>Chancellors' Scholars International trip to Scandinavia</t>
  </si>
  <si>
    <t>Reading Poetry at the art gallery</t>
  </si>
  <si>
    <t>Being a Resident Assistant and Chapter Resident Assistant</t>
  </si>
  <si>
    <t>Too many to choose from</t>
  </si>
  <si>
    <t>Joining theEnd. Best org on campus.</t>
  </si>
  <si>
    <t>I think the one experience that impacted me the most was bid day. Joining my sorority helped me find my best friends that have made</t>
  </si>
  <si>
    <t>Working in a lab in the psychology department as a research assistant then lab manager</t>
  </si>
  <si>
    <t>Working for TCU Intramurals.</t>
  </si>
  <si>
    <t>Clown sightings</t>
  </si>
  <si>
    <t>Study Abroad to London</t>
  </si>
  <si>
    <t>Being a member of the TCU Collegiate Recovery Program</t>
  </si>
  <si>
    <t>Joining a sorority</t>
  </si>
  <si>
    <t>Harris ER internship</t>
  </si>
  <si>
    <t>character building through my athletic career</t>
  </si>
  <si>
    <t>Getting a text from my favorite clinical instructor the morning of my job interview to encourage me</t>
  </si>
  <si>
    <t>FrogCamp</t>
  </si>
  <si>
    <t>Club Tennis</t>
  </si>
  <si>
    <t>The housing department giving me a job</t>
  </si>
  <si>
    <t>Senior Design</t>
  </si>
  <si>
    <t>There were multiple experiences that impacted me in different ways from guest speakers and lecturers to class projects and research</t>
  </si>
  <si>
    <t>The relationships I have built with certain faculty.</t>
  </si>
  <si>
    <t>Assistant Hall Director</t>
  </si>
  <si>
    <t>Career Fair</t>
  </si>
  <si>
    <t>Receiving my internships</t>
  </si>
  <si>
    <t>Neeley Fellows and EIF both gave me an immense amount of knowledge and skills that I can take into the workforce.</t>
  </si>
  <si>
    <t>Persevering through failing my first semester of nursing school and having to retake the class and sit back a semester.</t>
  </si>
  <si>
    <t>Study abroad in South Africa with the TCU Rhino Initiative. Absolutely life changing and life enriching.</t>
  </si>
  <si>
    <t>Engineering senior design project. all year</t>
  </si>
  <si>
    <t>Getting my dream nursing job.</t>
  </si>
  <si>
    <t>Obtaining my degree</t>
  </si>
  <si>
    <t>Entering Neeley</t>
  </si>
  <si>
    <t>TCU Catholic Awakening Retreat</t>
  </si>
  <si>
    <t>Certain Professors turned my major from something I liked into something I love and am excited about</t>
  </si>
  <si>
    <t>Joining Pi Kappa Phi</t>
  </si>
  <si>
    <t>Going on a Global Medical Training trip to Dominican Republic</t>
  </si>
  <si>
    <t>Study abroad in Madrid</t>
  </si>
  <si>
    <t>My leadership experience in my extracurricular organizations, especially the TCU College Republicans.</t>
  </si>
  <si>
    <t>getting chance to take the diversity CRES class; changed my whole perspective</t>
  </si>
  <si>
    <t>Field placement would be the most helpful.</t>
  </si>
  <si>
    <t>Froggie Friends</t>
  </si>
  <si>
    <t>Campaigns class</t>
  </si>
  <si>
    <t>Studying abroad with the Communications department and coming back to close friends and professors.</t>
  </si>
  <si>
    <t>Living off campus</t>
  </si>
  <si>
    <t>Living in the Honors dorms was the best experience</t>
  </si>
  <si>
    <t>Being a part of many organizations</t>
  </si>
  <si>
    <t>Working in Virginia at Mill Mountain Theatre</t>
  </si>
  <si>
    <t>The Political Science Distinction Program    (our department has the most amazing, intelligent, kind and helpful professors)</t>
  </si>
  <si>
    <t>Global Citizenship</t>
  </si>
  <si>
    <t>Being president of various organizations or serving in refugee camps</t>
  </si>
  <si>
    <t>Mock interviews as they helped me prepare well for the real ones</t>
  </si>
  <si>
    <t>My time involvement with Disciples on Casmpus</t>
  </si>
  <si>
    <t>TCU Football</t>
  </si>
  <si>
    <t>Being Superfrog for all four of my years at TCU!</t>
  </si>
  <si>
    <t>Being apart of the TCU Women's Soccer Team was definitely the experience in which I learned the most about myself, and developed the</t>
  </si>
  <si>
    <t>The experience living in the fraternity house with all my friends was amazing.</t>
  </si>
  <si>
    <t>Doing countless presentations</t>
  </si>
  <si>
    <t>Fraternity (Sig Ep)</t>
  </si>
  <si>
    <t>Freshman dorm life</t>
  </si>
  <si>
    <t>BNSF Neeley leadership program</t>
  </si>
  <si>
    <t>A project from   Professor Boone</t>
  </si>
  <si>
    <t>Psychology Senior Seminar Final Presentations</t>
  </si>
  <si>
    <t>Not getting accepted into a sorority</t>
  </si>
  <si>
    <t>Receiving a grant to travel to New York City for The Fast Company Innovation Festival</t>
  </si>
  <si>
    <t>Failing my first statistics test</t>
  </si>
  <si>
    <t>my friends</t>
  </si>
  <si>
    <t>My entry into the Neeley School of Business</t>
  </si>
  <si>
    <t>Dr. Green as a professor</t>
  </si>
  <si>
    <t>I'm going to cheat and list two - being in the Beta Upsilon Chi fraternity and working a nonprofit internship at The NET Fort Worth</t>
  </si>
  <si>
    <t>The closeness of the faculty with the students</t>
  </si>
  <si>
    <t>My first time on campus was the most impactful thing that happened to me. Coming from where I from and to be in a completely differe</t>
  </si>
  <si>
    <t>Being President of Kappa Sigma.</t>
  </si>
  <si>
    <t>TCU's close knit family and community that helped me expand my inner circle and meet new people who will be a part of my life until</t>
  </si>
  <si>
    <t>Alpha Epsilon Delta- Pre-Health Honor Society</t>
  </si>
  <si>
    <t>Meeting people from everywhere -- i learned what people are like and who to trust</t>
  </si>
  <si>
    <t>Taking a religion minor</t>
  </si>
  <si>
    <t>The teachers being super co-operable and nice, most at least.</t>
  </si>
  <si>
    <t>I can't name one - It's the sense of community, the school spirit at football games, Bob Akin's Personal Selling Class, the traditio</t>
  </si>
  <si>
    <t>Completing the application for the Didactic Program in Dietetics and being accepted in said program.</t>
  </si>
  <si>
    <t>My modern dance curriculum. It has taught me so much and I have found myself through its course work.</t>
  </si>
  <si>
    <t>The experience which had the most impact on me was taking Organic Chemistry. I took the class twice at TCU in consecutive years and</t>
  </si>
  <si>
    <t>Student teaching experience</t>
  </si>
  <si>
    <t>involvement in my sorority</t>
  </si>
  <si>
    <t>STUDY ABROAD!!!!</t>
  </si>
  <si>
    <t>My campaigns class because it taught my team and I how to independently put together a full marketing plan.</t>
  </si>
  <si>
    <t>rush week</t>
  </si>
  <si>
    <t>Holding an executive position in my sorority</t>
  </si>
  <si>
    <t>Working at TCU Campus Recreation as Member Services</t>
  </si>
  <si>
    <t>Interactions with professors</t>
  </si>
  <si>
    <t>Definitely my time as a Frog Camp facilitator</t>
  </si>
  <si>
    <t>The final senior design project in the engineering department</t>
  </si>
  <si>
    <t>Frogs First</t>
  </si>
  <si>
    <t>Living in Milton Daniel Hall first year</t>
  </si>
  <si>
    <t>My experience with the National Student Advertising Competition</t>
  </si>
  <si>
    <t>My last semester at TCU impacted me the most because I got to take classes that were focused on the career path that I wanted and I</t>
  </si>
  <si>
    <t>Nature of Giving Honors Class</t>
  </si>
  <si>
    <t>Recruitment</t>
  </si>
  <si>
    <t>Honors College</t>
  </si>
  <si>
    <t>Being in a team as a student athlete</t>
  </si>
  <si>
    <t>The opportunity to learn from Roma Flowers.</t>
  </si>
  <si>
    <t>The kindness of Professor Edwards in the sociology department-best professor I have had in my whole experience at TCU!! Very passion</t>
  </si>
  <si>
    <t>of</t>
  </si>
  <si>
    <t>students used</t>
  </si>
  <si>
    <t>All</t>
  </si>
  <si>
    <t>students found job through</t>
  </si>
  <si>
    <t>students were either "Advanced" or "Expert" in this area.</t>
  </si>
  <si>
    <t>Please rate the degree to which TCU has helped you develop the following skills:</t>
  </si>
  <si>
    <t>What experiences at TCU helped you most to develop each of the following skills:</t>
  </si>
  <si>
    <t>GRADUATE EXIT SURVEY</t>
  </si>
  <si>
    <t>Undergraduates Only</t>
  </si>
  <si>
    <t>Spring 2018</t>
  </si>
  <si>
    <t>Results are broken down by College.</t>
  </si>
  <si>
    <t>95.57% Completion Rate</t>
  </si>
  <si>
    <t>80.24% Response Rate</t>
  </si>
  <si>
    <t>Survey conducted by the TCU Office of Quality Enhancement</t>
  </si>
  <si>
    <t>.</t>
  </si>
  <si>
    <t>TABLE OF CONTENTS</t>
  </si>
  <si>
    <t>Basic Career</t>
  </si>
  <si>
    <t>Internship Information</t>
  </si>
  <si>
    <t>Current Job Status</t>
  </si>
  <si>
    <t>BC6</t>
  </si>
  <si>
    <t>II1</t>
  </si>
  <si>
    <t>II2</t>
  </si>
  <si>
    <t>Number Job Offers</t>
  </si>
  <si>
    <t>II3</t>
  </si>
  <si>
    <t>Base Salary</t>
  </si>
  <si>
    <t>II4</t>
  </si>
  <si>
    <t>Job Related to Major</t>
  </si>
  <si>
    <t>II5</t>
  </si>
  <si>
    <t>Name Graduate/Professional School</t>
  </si>
  <si>
    <t>Internship Class</t>
  </si>
  <si>
    <t>II6</t>
  </si>
  <si>
    <t>Area of Study for Grad/Prof School</t>
  </si>
  <si>
    <t>Ethnicity of Graduates</t>
  </si>
  <si>
    <t>Outcomes</t>
  </si>
  <si>
    <t>Gender of Graduates</t>
  </si>
  <si>
    <t>OUT1</t>
  </si>
  <si>
    <t>State Employed</t>
  </si>
  <si>
    <t>OUT2</t>
  </si>
  <si>
    <t>OUT3</t>
  </si>
  <si>
    <t>Job Region</t>
  </si>
  <si>
    <t>OUT4</t>
  </si>
  <si>
    <t>OUT5</t>
  </si>
  <si>
    <t>Career Center Use</t>
  </si>
  <si>
    <t>OUT6</t>
  </si>
  <si>
    <t>CC6</t>
  </si>
  <si>
    <t>OUT7</t>
  </si>
  <si>
    <t>OUT8</t>
  </si>
  <si>
    <t>OUT9</t>
  </si>
  <si>
    <t>OUT10</t>
  </si>
  <si>
    <t>OUT11</t>
  </si>
  <si>
    <t>OUT12</t>
  </si>
  <si>
    <t>OUT13</t>
  </si>
  <si>
    <t>OUT14</t>
  </si>
  <si>
    <t>Skill Attribution</t>
  </si>
  <si>
    <t>SA1</t>
  </si>
  <si>
    <t>SA2</t>
  </si>
  <si>
    <t>Career Center:  None of the above</t>
  </si>
  <si>
    <t>SA3</t>
  </si>
  <si>
    <t>Suggestions</t>
  </si>
  <si>
    <t>SA4</t>
  </si>
  <si>
    <t>SA5</t>
  </si>
  <si>
    <t>Found Job Through</t>
  </si>
  <si>
    <t>SA6</t>
  </si>
  <si>
    <t>FJ6</t>
  </si>
  <si>
    <t>SA7</t>
  </si>
  <si>
    <t>SA8</t>
  </si>
  <si>
    <t>SA9</t>
  </si>
  <si>
    <t>SA10</t>
  </si>
  <si>
    <t>SA11</t>
  </si>
  <si>
    <t>SA12</t>
  </si>
  <si>
    <t>SA13</t>
  </si>
  <si>
    <t>SA14</t>
  </si>
  <si>
    <t>Most Impactful Experience While at TCU</t>
  </si>
  <si>
    <t>IE</t>
  </si>
  <si>
    <t>Specific Other</t>
  </si>
  <si>
    <t>Arts &amp; Sciences</t>
  </si>
  <si>
    <t>Health Sciences</t>
  </si>
  <si>
    <t>Total Undergraduate</t>
  </si>
  <si>
    <t>N=199</t>
  </si>
  <si>
    <t>N=307</t>
  </si>
  <si>
    <t>N=187</t>
  </si>
  <si>
    <t>N=50</t>
  </si>
  <si>
    <t>N=103</t>
  </si>
  <si>
    <t>N=171</t>
  </si>
  <si>
    <t>N=237</t>
  </si>
  <si>
    <t>N=1254</t>
  </si>
  <si>
    <t>BC1</t>
  </si>
  <si>
    <t>BC2</t>
  </si>
  <si>
    <t>BC3</t>
  </si>
  <si>
    <t>BC4</t>
  </si>
  <si>
    <t>BC5</t>
  </si>
  <si>
    <t>BC7</t>
  </si>
  <si>
    <t>BC8</t>
  </si>
  <si>
    <t>BC9</t>
  </si>
  <si>
    <t>BC10</t>
  </si>
  <si>
    <t>BC11</t>
  </si>
  <si>
    <t>BC12</t>
  </si>
  <si>
    <t>CC1</t>
  </si>
  <si>
    <t>CC2</t>
  </si>
  <si>
    <t>CC3</t>
  </si>
  <si>
    <t>CC4</t>
  </si>
  <si>
    <t>CC5</t>
  </si>
  <si>
    <t>CC7</t>
  </si>
  <si>
    <t>CC8</t>
  </si>
  <si>
    <t>CC9</t>
  </si>
  <si>
    <t>CC10</t>
  </si>
  <si>
    <t>CC11</t>
  </si>
  <si>
    <t>CC12</t>
  </si>
  <si>
    <t>CC13</t>
  </si>
  <si>
    <t>CC14</t>
  </si>
  <si>
    <t>FJ1</t>
  </si>
  <si>
    <t>FJ2</t>
  </si>
  <si>
    <t>FJ3</t>
  </si>
  <si>
    <t>FJ4</t>
  </si>
  <si>
    <t>FJ5</t>
  </si>
  <si>
    <t>FJ7</t>
  </si>
  <si>
    <t>FJ8</t>
  </si>
  <si>
    <t>FJ9</t>
  </si>
  <si>
    <t>FJ10</t>
  </si>
  <si>
    <t>FJ11</t>
  </si>
  <si>
    <t>FJ12</t>
  </si>
  <si>
    <t>FJ13</t>
  </si>
  <si>
    <t>FJ14</t>
  </si>
  <si>
    <t>FJ15</t>
  </si>
  <si>
    <t>FJ16</t>
  </si>
  <si>
    <t>FJ17</t>
  </si>
  <si>
    <t>I was satisfied with my experience and I don’t really have any other recommendations</t>
  </si>
  <si>
    <t>Number of cases read:  1,254    Number of cases listed:  453</t>
  </si>
  <si>
    <t>College * Career Center:  None of the above Crosstabulation</t>
  </si>
  <si>
    <t>Fellows contacts</t>
  </si>
  <si>
    <t>Walked in and asked for a job.</t>
  </si>
  <si>
    <t>I found the job myself</t>
  </si>
  <si>
    <t>Kathryn Bishop</t>
  </si>
  <si>
    <t>Connections made @ TCU</t>
  </si>
  <si>
    <t>Alcon Career Center</t>
  </si>
  <si>
    <t>Kathryn Bishop told my cohort about it</t>
  </si>
  <si>
    <t>professor at tcu</t>
  </si>
  <si>
    <t>Hospital near home</t>
  </si>
  <si>
    <t>Susan Sledge</t>
  </si>
  <si>
    <t>TCU Pre-Health Department</t>
  </si>
  <si>
    <t>Applied to hospital, received interview and accepted offer</t>
  </si>
  <si>
    <t>TCU Graphic Design agency tour in Austin Texas (shoutout to Professor Jan Ballard for this amazing opportunity!!!!)</t>
  </si>
  <si>
    <t>TCU Senior Showcase</t>
  </si>
  <si>
    <t>Sorority!</t>
  </si>
  <si>
    <t>Church back home</t>
  </si>
  <si>
    <t>Professor</t>
  </si>
  <si>
    <t>TCU Pre-Health Office</t>
  </si>
  <si>
    <t>Texas Health Resources teamed up with TCU Nursing to offer interviews for employment before any other school</t>
  </si>
  <si>
    <t>Student Announcement</t>
  </si>
  <si>
    <t>Air Force ROTC</t>
  </si>
  <si>
    <t>Recommended then directly applied</t>
  </si>
  <si>
    <t>Agency visit organized by Jan Ballard</t>
  </si>
  <si>
    <t>Passed internships and associated mentors</t>
  </si>
  <si>
    <t>Walk in to the store</t>
  </si>
  <si>
    <t>Referral</t>
  </si>
  <si>
    <t>TCU partnered with THR and we interviewed before they opened up the applications</t>
  </si>
  <si>
    <t>TCU Army ROTC</t>
  </si>
  <si>
    <t>Friend interned their</t>
  </si>
  <si>
    <t>Military recruitment</t>
  </si>
  <si>
    <t>THR partnership with TCU Nursing</t>
  </si>
  <si>
    <t>referral from alum</t>
  </si>
  <si>
    <t>Advisor Referral</t>
  </si>
  <si>
    <t>Campus Ministry</t>
  </si>
  <si>
    <t>Department-wide email</t>
  </si>
  <si>
    <t>Referral from prior job</t>
  </si>
  <si>
    <t>TCU/THR partnership</t>
  </si>
  <si>
    <t>Fraternity alumni</t>
  </si>
  <si>
    <t>Through Professor</t>
  </si>
  <si>
    <t>TCU recruiting</t>
  </si>
  <si>
    <t>Took an elective course for oncology and learned about UTSW</t>
  </si>
  <si>
    <t>kathryn bishop</t>
  </si>
  <si>
    <t>Networked</t>
  </si>
  <si>
    <t>Referral from professor</t>
  </si>
  <si>
    <t>Professor recommended company</t>
  </si>
  <si>
    <t>Found Job:  Specific Other</t>
  </si>
  <si>
    <t>Skill Attribution Information By College</t>
  </si>
  <si>
    <t>Internship Class for Credit</t>
  </si>
  <si>
    <t>Received credit for 2. One as an independent study and the other for my field placement</t>
  </si>
  <si>
    <t>All Level Student Teacher</t>
  </si>
  <si>
    <t>ROXO</t>
  </si>
  <si>
    <t>Professional accounting internship</t>
  </si>
  <si>
    <t>Roxo</t>
  </si>
  <si>
    <t>Internship class with Professor Garner</t>
  </si>
  <si>
    <t>Senior Internship</t>
  </si>
  <si>
    <t>Moncrief cancer institute seminar</t>
  </si>
  <si>
    <t>The internship course for Strategic Communication</t>
  </si>
  <si>
    <t>Internship Class with Professor Garner, Communication Studies</t>
  </si>
  <si>
    <t>Businss internship</t>
  </si>
  <si>
    <t>Interior Design</t>
  </si>
  <si>
    <t>Senior Internship in Kinesiology</t>
  </si>
  <si>
    <t>STCO INTERNSHIP CLASS</t>
  </si>
  <si>
    <t>Energy Internship</t>
  </si>
  <si>
    <t>CJ Internship</t>
  </si>
  <si>
    <t>NTDT 40960, NTDT 40970</t>
  </si>
  <si>
    <t>Field Education in Social Work 1 and 2</t>
  </si>
  <si>
    <t>Physics &amp; Philosophy research</t>
  </si>
  <si>
    <t>Communication Internship Class</t>
  </si>
  <si>
    <t>Elective of my major/Internship course</t>
  </si>
  <si>
    <t>Three hours journalism credit</t>
  </si>
  <si>
    <t>BIS</t>
  </si>
  <si>
    <t>I received upper level internship credit in the FTDM department.</t>
  </si>
  <si>
    <t>The Coordinated Program in Dietetics</t>
  </si>
  <si>
    <t>EDEC 41153 Internship</t>
  </si>
  <si>
    <t>internship credit</t>
  </si>
  <si>
    <t>BIS internship class</t>
  </si>
  <si>
    <t>Political Science</t>
  </si>
  <si>
    <t>Career Development</t>
  </si>
  <si>
    <t>Roxo Strategic Communication</t>
  </si>
  <si>
    <t>FTDM Internship</t>
  </si>
  <si>
    <t>Supervised Practice in Dietetics</t>
  </si>
  <si>
    <t>Senior Internship in Kinesiology (4 credits)</t>
  </si>
  <si>
    <t>Field class for social work</t>
  </si>
  <si>
    <t>STCO 48300</t>
  </si>
  <si>
    <t>Writing internship, journalism elective</t>
  </si>
  <si>
    <t>Business Internship Course</t>
  </si>
  <si>
    <t>COSD</t>
  </si>
  <si>
    <t>STCO internship program</t>
  </si>
  <si>
    <t>Nursing Elective</t>
  </si>
  <si>
    <t>Internship 079</t>
  </si>
  <si>
    <t>Kinesiology Internship</t>
  </si>
  <si>
    <t>Interior Design Internship</t>
  </si>
  <si>
    <t>internship class</t>
  </si>
  <si>
    <t>Civic literacy</t>
  </si>
  <si>
    <t>fashion internship</t>
  </si>
  <si>
    <t>EDEC 42236 Professional Induction: Internship</t>
  </si>
  <si>
    <t>Business Information Systems Internship</t>
  </si>
  <si>
    <t>SOWO Field Education 1 and 2</t>
  </si>
  <si>
    <t>STCO electives</t>
  </si>
  <si>
    <t>I received credit for the Youth Advocacy and Educational Studies Internship Class.</t>
  </si>
  <si>
    <t>Strategic communication elective</t>
  </si>
  <si>
    <t>Journalism credit</t>
  </si>
  <si>
    <t>Writing internship class</t>
  </si>
  <si>
    <t>communicatioins</t>
  </si>
  <si>
    <t>Summer Creative Internship</t>
  </si>
  <si>
    <t>Supervised practice in nutrition &amp; dietetics</t>
  </si>
  <si>
    <t>Internship in CJ</t>
  </si>
  <si>
    <t>Professional Accounting Internship</t>
  </si>
  <si>
    <t>ARGD 40410 Graphic Design Internship</t>
  </si>
  <si>
    <t>GEOL 5000</t>
  </si>
  <si>
    <t>Yes, I received credit through strategic communication</t>
  </si>
  <si>
    <t>Internship credit</t>
  </si>
  <si>
    <t>Business Internship</t>
  </si>
  <si>
    <t>Coordinate program in dietetics supervised practice</t>
  </si>
  <si>
    <t>yes, internship in criminal justice</t>
  </si>
  <si>
    <t>Internship in criminal justice</t>
  </si>
  <si>
    <t>Summer course designed for the internship</t>
  </si>
  <si>
    <t>An Internship class through Strategic Communication</t>
  </si>
  <si>
    <t>Business Information Systems</t>
  </si>
  <si>
    <t>Psychology Internship</t>
  </si>
  <si>
    <t>The Internship Class</t>
  </si>
  <si>
    <t>Energy/ BIS</t>
  </si>
  <si>
    <t>I received 3 credit hours toward my ETMN minor</t>
  </si>
  <si>
    <t>Internship in Criminal Justice</t>
  </si>
  <si>
    <t>STCO Internship Credit</t>
  </si>
  <si>
    <t>Civic Literacy Internship</t>
  </si>
  <si>
    <t>Accounting Internship Class</t>
  </si>
  <si>
    <t>Junior</t>
  </si>
  <si>
    <t>Actuarial Internship</t>
  </si>
  <si>
    <t>Internship with Broc Sears</t>
  </si>
  <si>
    <t>Career development, fashion merchandising major</t>
  </si>
  <si>
    <t>Supply chain strategy</t>
  </si>
  <si>
    <t>Education course.</t>
  </si>
  <si>
    <t>Yes, an internship class</t>
  </si>
  <si>
    <t>Journalism elective credit for my major</t>
  </si>
  <si>
    <t>Yes, Basic Internship in Psychology</t>
  </si>
  <si>
    <t>No credit, but needed the hours for my application for dental school.</t>
  </si>
  <si>
    <t>Senior Internship (KINE 40903)</t>
  </si>
  <si>
    <t>Criminal justice internship class</t>
  </si>
  <si>
    <t>WRIT 40273 (2017), WRIT 30390 (2018)</t>
  </si>
  <si>
    <t>My accounting internship at KPMG (full-time during Spring 2018 semester) counted as 3 hours towards accounting.</t>
  </si>
  <si>
    <t>Internship Class for the Fashion Merchandising Department</t>
  </si>
  <si>
    <t>Journalism electives</t>
  </si>
  <si>
    <t>senior internship</t>
  </si>
  <si>
    <t>Biology Seminar--Moncrief and Biology Seminar-Service Learning</t>
  </si>
  <si>
    <t>Journalism Summer Internship Course</t>
  </si>
  <si>
    <t>Fashion Career</t>
  </si>
  <si>
    <t>Yes - Research in Developmental Psychology, Vulnerable Child I: Theory, and Vulnerable Child II: Practice</t>
  </si>
  <si>
    <t>Internship Credit</t>
  </si>
  <si>
    <t>Senior internship - kinesiology</t>
  </si>
  <si>
    <t>Criminal Justice Internship Class</t>
  </si>
  <si>
    <t>Publication Production with Dr. Curt Rode</t>
  </si>
  <si>
    <t>Political science</t>
  </si>
  <si>
    <t>Internship class for Criminal Justice</t>
  </si>
  <si>
    <t>STCO Internship</t>
  </si>
  <si>
    <t>Criminal Justice Internahip class</t>
  </si>
  <si>
    <t>Strategic Communications Internship</t>
  </si>
  <si>
    <t>Senior Internship (KINES 40903)</t>
  </si>
  <si>
    <t>BIS Professional Internship I and II</t>
  </si>
  <si>
    <t>Kinesiology senior internship</t>
  </si>
  <si>
    <t>CRJU Internship</t>
  </si>
  <si>
    <t>Field 1 and Field 2</t>
  </si>
  <si>
    <t>Accounting</t>
  </si>
  <si>
    <t>Internship- Sociology</t>
  </si>
  <si>
    <t>Journalism Internship Class</t>
  </si>
  <si>
    <t>BIS consulting class</t>
  </si>
  <si>
    <t>Internship Class (required by tcu graphic design)</t>
  </si>
  <si>
    <t>Internship in CRJU</t>
  </si>
  <si>
    <t>Stco internship</t>
  </si>
  <si>
    <t>Internship (FTDM)</t>
  </si>
  <si>
    <t>Business Internship Class</t>
  </si>
  <si>
    <t>BIS Internship</t>
  </si>
  <si>
    <t>Art History</t>
  </si>
  <si>
    <t>Fashion Internship</t>
  </si>
  <si>
    <t>Fashion Merchandising Internship</t>
  </si>
  <si>
    <t>Senior Internship in KINE</t>
  </si>
  <si>
    <t>Gov</t>
  </si>
  <si>
    <t>CITE Internship</t>
  </si>
  <si>
    <t>These were my clinical experiences so I earned credit as pass no credit clinicals for nursing</t>
  </si>
  <si>
    <t>Interior design internship</t>
  </si>
  <si>
    <t>Civic internship (poly sci)</t>
  </si>
  <si>
    <t>BFA Summer Internship Class</t>
  </si>
  <si>
    <t>IDFM FASHION INTERNSHIP</t>
  </si>
  <si>
    <t>Social Work Field</t>
  </si>
  <si>
    <t>No, my internship was voluntary because I wanted the experience</t>
  </si>
  <si>
    <t>Clinical education</t>
  </si>
  <si>
    <t>BIS summer internship</t>
  </si>
  <si>
    <t>Sociology</t>
  </si>
  <si>
    <t>Internship Class for BIS</t>
  </si>
  <si>
    <t>Basic Internship</t>
  </si>
  <si>
    <t>Internship CRJU</t>
  </si>
  <si>
    <t>Research of Psych in Learning and Human Cognition Research</t>
  </si>
  <si>
    <t>Psychology Basic and Advanced Internship, Business Information Systems Internship</t>
  </si>
  <si>
    <t>PPA</t>
  </si>
  <si>
    <t>yes, COSD 40300/50300</t>
  </si>
  <si>
    <t>Energy internship</t>
  </si>
  <si>
    <t>Education courses</t>
  </si>
  <si>
    <t>Biology</t>
  </si>
  <si>
    <t>Elective credit (Roxo for 2 semesters)</t>
  </si>
  <si>
    <t>internship in communication studies major</t>
  </si>
  <si>
    <t>Summer internship class</t>
  </si>
  <si>
    <t>Art Administration. Co-chaired gala for Texas Center for Arts and Academics.</t>
  </si>
  <si>
    <t>Just upper division credit</t>
  </si>
  <si>
    <t>Journalism Elective - Internship</t>
  </si>
  <si>
    <t>Field Experience 1 and 2</t>
  </si>
  <si>
    <t>BIS Summer Internship</t>
  </si>
  <si>
    <t>Accounting 40010</t>
  </si>
  <si>
    <t>Internship course</t>
  </si>
  <si>
    <t>Criminal Justice Internship</t>
  </si>
  <si>
    <t>Food Management Major Requirement</t>
  </si>
  <si>
    <t>Engineering Internship</t>
  </si>
  <si>
    <t>Political science internship credit</t>
  </si>
  <si>
    <t>Fashion</t>
  </si>
  <si>
    <t>Comm Internship class</t>
  </si>
  <si>
    <t>STCO</t>
  </si>
  <si>
    <t>Civic Literacy</t>
  </si>
  <si>
    <t>As an internship course credit</t>
  </si>
  <si>
    <t>POSC</t>
  </si>
  <si>
    <t>Sports broadcasting</t>
  </si>
  <si>
    <t>Political science and communications internship class</t>
  </si>
  <si>
    <t>I took Jessica Cates's business internship class and received three hours of credit.</t>
  </si>
  <si>
    <t>Yes, for a career development class as a part of my major</t>
  </si>
  <si>
    <t>Internship Class COMM</t>
  </si>
  <si>
    <t>My internship was actual nutrition classes (NTDT 30306, NTDT 40337, NTDT 30317, NTDT 40373, NTDT 40364)</t>
  </si>
  <si>
    <t>Yes- Internship in Criminal Justice</t>
  </si>
  <si>
    <t>Business Information Systems Internship Class</t>
  </si>
  <si>
    <t>Comm Studies Internship</t>
  </si>
  <si>
    <t>Curriculum workshop</t>
  </si>
  <si>
    <t>Internship in FTDM</t>
  </si>
  <si>
    <t>Random Internship Credit</t>
  </si>
  <si>
    <t>Interior Design Summer Internship 2017</t>
  </si>
  <si>
    <t>Arts Administration Internship course, Art History Internship course</t>
  </si>
  <si>
    <t>Community and Service Health</t>
  </si>
  <si>
    <t>Neeley Internsdhip Class</t>
  </si>
  <si>
    <t>internship class fashion merch</t>
  </si>
  <si>
    <t>FTDM 30860 and JOUR 40450</t>
  </si>
  <si>
    <t>I received credit through Field Education I and II</t>
  </si>
  <si>
    <t>Field education</t>
  </si>
  <si>
    <t>Summer ARGD Internship</t>
  </si>
  <si>
    <t>Clinical Teaching</t>
  </si>
  <si>
    <t>Civic literacy program</t>
  </si>
  <si>
    <t>Directed Studies in Economics</t>
  </si>
  <si>
    <t>Bis</t>
  </si>
  <si>
    <t>Internship in Accounting</t>
  </si>
  <si>
    <t>Neeley BIS internship course</t>
  </si>
  <si>
    <t>INSC 40010</t>
  </si>
  <si>
    <t>English internship credit</t>
  </si>
  <si>
    <t>Fashion Merchandise Internship</t>
  </si>
  <si>
    <t>Internship for Communication Studies</t>
  </si>
  <si>
    <t>Yes - accounting internship</t>
  </si>
  <si>
    <t>Strat com internship class</t>
  </si>
  <si>
    <t>Internship in FTDM, Internship in Criminal Justice</t>
  </si>
  <si>
    <t>Strategic Communication Elective</t>
  </si>
  <si>
    <t>One internship was for academic credit (3 hrs) and it was for the communication studies internship course provided by TCU.</t>
  </si>
  <si>
    <t>Communication Studies' Internship Course (only received credit for one of my seven internships)</t>
  </si>
  <si>
    <t>Internship for Strategic Communications</t>
  </si>
  <si>
    <t>Supply Chain Strategy &amp; Business Information Systems Internship credit</t>
  </si>
  <si>
    <t>BIS internship (3 hrs)</t>
  </si>
  <si>
    <t>STCO internship</t>
  </si>
  <si>
    <t>Roxo internship</t>
  </si>
  <si>
    <t>KINE 40903</t>
  </si>
  <si>
    <t>An internship was required as part of my Fashion Merchandising degree plan.</t>
  </si>
  <si>
    <t>Supervised Practice in Community Nutrition; SP in Culminating Nutrition; SP in Clinical Nutrition; SP in Food Management</t>
  </si>
  <si>
    <t>FNRT</t>
  </si>
  <si>
    <t>ionternship for criminal justice</t>
  </si>
  <si>
    <t>Environmental science</t>
  </si>
  <si>
    <t>Speech Pathology Practicum, Audiology practicum</t>
  </si>
  <si>
    <t>Field Education I &amp; II</t>
  </si>
  <si>
    <t>Yes, Social Work</t>
  </si>
  <si>
    <t>CRJU 40963</t>
  </si>
  <si>
    <t>Internship in Kinesiology</t>
  </si>
  <si>
    <t>Communication Studies Internship</t>
  </si>
  <si>
    <t>Business information systems</t>
  </si>
  <si>
    <t>The Washington Center</t>
  </si>
  <si>
    <t>Internship Credit for Journalism</t>
  </si>
  <si>
    <t>ROXO Agency</t>
  </si>
  <si>
    <t>Senior Kinesiology Internship</t>
  </si>
  <si>
    <t>FIELD EDUCATION I &amp; FIELD EDUCATION II</t>
  </si>
  <si>
    <t>Independent Studies in Economics</t>
  </si>
  <si>
    <t>POSC 40960 - Civic Literacy Internships</t>
  </si>
  <si>
    <t>BIS Internship Class</t>
  </si>
  <si>
    <t>a journalism credit and a political science credit</t>
  </si>
  <si>
    <t>Yes, I received credit for my writing internship requirement as part of my degree.</t>
  </si>
  <si>
    <t>Student Teachinf</t>
  </si>
  <si>
    <t>Writing Major (required) internship class</t>
  </si>
  <si>
    <t>Supervised Practice in the Coordinated Program</t>
  </si>
  <si>
    <t>Accounting credit</t>
  </si>
  <si>
    <t>Career Development IDFM</t>
  </si>
  <si>
    <t>business internship</t>
  </si>
  <si>
    <t>just a credit</t>
  </si>
  <si>
    <t>Internship course in Sports Broadcasting and Journalism</t>
  </si>
  <si>
    <t>internship in kinesiology</t>
  </si>
  <si>
    <t>Yes - political science government affairs internship</t>
  </si>
  <si>
    <t>Didactic Program in Dietetics</t>
  </si>
  <si>
    <t>Journalism internship class</t>
  </si>
  <si>
    <t>POSC courses via DC internship.</t>
  </si>
  <si>
    <t>Yes, all clinical education classes</t>
  </si>
  <si>
    <t>CRJU Internship Course</t>
  </si>
  <si>
    <t>Social Work Field Class</t>
  </si>
  <si>
    <t>I received 1 Biology Seminar credit for 2/3</t>
  </si>
  <si>
    <t>KINE 40003</t>
  </si>
  <si>
    <t>career development (IDFM)</t>
  </si>
  <si>
    <t>Business internships</t>
  </si>
  <si>
    <t>Internship class that you are forced to take as BIS student</t>
  </si>
  <si>
    <t>Writing Internship</t>
  </si>
  <si>
    <t>Supply Chain Strategy (3 credits) for one semester and Business Elective (3 credits) a separate semester and BIS Internship Course (3 credits split over summer and fall)</t>
  </si>
  <si>
    <t>Field education 1 &amp; 2</t>
  </si>
  <si>
    <t>Core</t>
  </si>
  <si>
    <t>comm studies</t>
  </si>
  <si>
    <t>Energy Internship Credit</t>
  </si>
  <si>
    <t>Interior Design Internship Class</t>
  </si>
  <si>
    <t>BUSI 40100</t>
  </si>
  <si>
    <t>Senior internship in kinesiology</t>
  </si>
  <si>
    <t>internship class for criminal justice</t>
  </si>
  <si>
    <t>Political Science Upper Division Credit</t>
  </si>
  <si>
    <t>Interior design summer internship class</t>
  </si>
  <si>
    <t>Field Placement class credit</t>
  </si>
  <si>
    <t>Strategic Communication</t>
  </si>
  <si>
    <t>upper division POSC</t>
  </si>
  <si>
    <t>Business Internship &amp; Accounting Internship</t>
  </si>
  <si>
    <t>Communication Internship &amp; Energy Management Internship</t>
  </si>
  <si>
    <t>Internship Class for Graphic Design</t>
  </si>
  <si>
    <t>Accounting class for credit-- Audit internship</t>
  </si>
  <si>
    <t>STCO internship elective</t>
  </si>
  <si>
    <t>Student teaching practicum</t>
  </si>
  <si>
    <t>Comm - Internship Course. My internship was at D Magazine</t>
  </si>
  <si>
    <t>Entrepreneurial Summer Internship Program</t>
  </si>
  <si>
    <t>Junior Block 1, Junior Block 2, Practicum in education, Professional Induction: Internship</t>
  </si>
  <si>
    <t>Research in Psychology of Learning- total 9 hours</t>
  </si>
  <si>
    <t>Career development</t>
  </si>
  <si>
    <t>career development for fashion merchandising</t>
  </si>
  <si>
    <t>Senior Internship through Kinesiology (Movement Science)</t>
  </si>
  <si>
    <t>Writing major internship class</t>
  </si>
  <si>
    <t>Internship class for Neeley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</si>
</sst>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8"/>
      <color rgb="FF000000"/>
      <name val="Calibri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11"/>
      <color rgb="FF000000"/>
      <name val="Courier New"/>
      <family val="2"/>
    </font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ourier New"/>
      <family val="3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61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2" borderId="1"/>
    <xf numFmtId="0" fontId="14" fillId="2" borderId="1" applyNumberFormat="0" applyFill="0" applyBorder="0" applyAlignment="0" applyProtection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144">
    <xf numFmtId="0" fontId="0" fillId="0" borderId="0" xfId="0"/>
    <xf numFmtId="0" fontId="1" fillId="2" borderId="1" xfId="8" applyFont="1" applyFill="1" applyBorder="1"/>
    <xf numFmtId="0" fontId="3" fillId="2" borderId="5" xfId="13" applyFont="1" applyFill="1" applyBorder="1" applyAlignment="1">
      <alignment horizontal="center" wrapText="1"/>
    </xf>
    <xf numFmtId="0" fontId="3" fillId="2" borderId="6" xfId="14" applyFont="1" applyFill="1" applyBorder="1" applyAlignment="1">
      <alignment horizontal="left" vertical="top" wrapText="1"/>
    </xf>
    <xf numFmtId="0" fontId="3" fillId="2" borderId="1" xfId="15" applyFont="1" applyFill="1" applyBorder="1" applyAlignment="1">
      <alignment horizontal="left" vertical="top" wrapText="1"/>
    </xf>
    <xf numFmtId="0" fontId="3" fillId="2" borderId="7" xfId="16" applyFont="1" applyFill="1" applyBorder="1" applyAlignment="1">
      <alignment horizontal="left" vertical="top" wrapText="1"/>
    </xf>
    <xf numFmtId="164" fontId="4" fillId="2" borderId="6" xfId="19" applyNumberFormat="1" applyFont="1" applyFill="1" applyBorder="1" applyAlignment="1">
      <alignment horizontal="right" vertical="top"/>
    </xf>
    <xf numFmtId="165" fontId="4" fillId="2" borderId="1" xfId="20" applyNumberFormat="1" applyFont="1" applyFill="1" applyBorder="1" applyAlignment="1">
      <alignment horizontal="right" vertical="top"/>
    </xf>
    <xf numFmtId="165" fontId="4" fillId="2" borderId="7" xfId="21" applyNumberFormat="1" applyFont="1" applyFill="1" applyBorder="1" applyAlignment="1">
      <alignment horizontal="right" vertical="top"/>
    </xf>
    <xf numFmtId="164" fontId="4" fillId="2" borderId="1" xfId="22" applyNumberFormat="1" applyFont="1" applyFill="1" applyBorder="1" applyAlignment="1">
      <alignment horizontal="right" vertical="top"/>
    </xf>
    <xf numFmtId="0" fontId="1" fillId="2" borderId="1" xfId="27" applyFont="1" applyFill="1" applyBorder="1"/>
    <xf numFmtId="0" fontId="3" fillId="2" borderId="4" xfId="31" applyFont="1" applyFill="1" applyBorder="1" applyAlignment="1">
      <alignment horizontal="center" wrapText="1"/>
    </xf>
    <xf numFmtId="0" fontId="3" fillId="2" borderId="5" xfId="32" applyFont="1" applyFill="1" applyBorder="1" applyAlignment="1">
      <alignment horizontal="center" wrapText="1"/>
    </xf>
    <xf numFmtId="0" fontId="3" fillId="2" borderId="6" xfId="33" applyFont="1" applyFill="1" applyBorder="1" applyAlignment="1">
      <alignment horizontal="left" vertical="top" wrapText="1"/>
    </xf>
    <xf numFmtId="0" fontId="3" fillId="2" borderId="1" xfId="34" applyFont="1" applyFill="1" applyBorder="1" applyAlignment="1">
      <alignment horizontal="left" vertical="top" wrapText="1"/>
    </xf>
    <xf numFmtId="0" fontId="3" fillId="2" borderId="7" xfId="35" applyFont="1" applyFill="1" applyBorder="1" applyAlignment="1">
      <alignment horizontal="left" vertical="top" wrapText="1"/>
    </xf>
    <xf numFmtId="164" fontId="4" fillId="2" borderId="6" xfId="38" applyNumberFormat="1" applyFont="1" applyFill="1" applyBorder="1" applyAlignment="1">
      <alignment horizontal="right" vertical="top"/>
    </xf>
    <xf numFmtId="165" fontId="4" fillId="2" borderId="1" xfId="39" applyNumberFormat="1" applyFont="1" applyFill="1" applyBorder="1" applyAlignment="1">
      <alignment horizontal="right" vertical="top"/>
    </xf>
    <xf numFmtId="165" fontId="4" fillId="2" borderId="7" xfId="40" applyNumberFormat="1" applyFont="1" applyFill="1" applyBorder="1" applyAlignment="1">
      <alignment horizontal="right" vertical="top"/>
    </xf>
    <xf numFmtId="164" fontId="4" fillId="2" borderId="1" xfId="41" applyNumberFormat="1" applyFont="1" applyFill="1" applyBorder="1" applyAlignment="1">
      <alignment horizontal="right" vertical="top"/>
    </xf>
    <xf numFmtId="0" fontId="1" fillId="2" borderId="1" xfId="45" applyFont="1" applyFill="1" applyBorder="1"/>
    <xf numFmtId="0" fontId="3" fillId="2" borderId="4" xfId="49" applyFont="1" applyFill="1" applyBorder="1" applyAlignment="1">
      <alignment horizontal="center" wrapText="1"/>
    </xf>
    <xf numFmtId="0" fontId="3" fillId="2" borderId="5" xfId="50" applyFont="1" applyFill="1" applyBorder="1" applyAlignment="1">
      <alignment horizontal="center" wrapText="1"/>
    </xf>
    <xf numFmtId="0" fontId="3" fillId="2" borderId="6" xfId="51" applyFont="1" applyFill="1" applyBorder="1" applyAlignment="1">
      <alignment horizontal="left" vertical="top" wrapText="1"/>
    </xf>
    <xf numFmtId="0" fontId="3" fillId="2" borderId="1" xfId="52" applyFont="1" applyFill="1" applyBorder="1" applyAlignment="1">
      <alignment horizontal="left" vertical="top" wrapText="1"/>
    </xf>
    <xf numFmtId="0" fontId="3" fillId="2" borderId="7" xfId="53" applyFont="1" applyFill="1" applyBorder="1" applyAlignment="1">
      <alignment horizontal="left" vertical="top" wrapText="1"/>
    </xf>
    <xf numFmtId="164" fontId="4" fillId="2" borderId="6" xfId="56" applyNumberFormat="1" applyFont="1" applyFill="1" applyBorder="1" applyAlignment="1">
      <alignment horizontal="right" vertical="top"/>
    </xf>
    <xf numFmtId="165" fontId="4" fillId="2" borderId="1" xfId="57" applyNumberFormat="1" applyFont="1" applyFill="1" applyBorder="1" applyAlignment="1">
      <alignment horizontal="right" vertical="top"/>
    </xf>
    <xf numFmtId="165" fontId="4" fillId="2" borderId="7" xfId="58" applyNumberFormat="1" applyFont="1" applyFill="1" applyBorder="1" applyAlignment="1">
      <alignment horizontal="right" vertical="top"/>
    </xf>
    <xf numFmtId="164" fontId="4" fillId="2" borderId="1" xfId="59" applyNumberFormat="1" applyFont="1" applyFill="1" applyBorder="1" applyAlignment="1">
      <alignment horizontal="right" vertical="top"/>
    </xf>
    <xf numFmtId="0" fontId="1" fillId="2" borderId="1" xfId="62" applyFont="1" applyFill="1" applyBorder="1"/>
    <xf numFmtId="0" fontId="3" fillId="2" borderId="5" xfId="67" applyFont="1" applyFill="1" applyBorder="1" applyAlignment="1">
      <alignment horizontal="center" wrapText="1"/>
    </xf>
    <xf numFmtId="0" fontId="3" fillId="2" borderId="6" xfId="68" applyFont="1" applyFill="1" applyBorder="1" applyAlignment="1">
      <alignment horizontal="left" vertical="top" wrapText="1"/>
    </xf>
    <xf numFmtId="0" fontId="3" fillId="2" borderId="1" xfId="69" applyFont="1" applyFill="1" applyBorder="1" applyAlignment="1">
      <alignment horizontal="left" vertical="top" wrapText="1"/>
    </xf>
    <xf numFmtId="0" fontId="3" fillId="2" borderId="7" xfId="70" applyFont="1" applyFill="1" applyBorder="1" applyAlignment="1">
      <alignment horizontal="left" vertical="top" wrapText="1"/>
    </xf>
    <xf numFmtId="0" fontId="3" fillId="2" borderId="9" xfId="72" applyFont="1" applyFill="1" applyBorder="1" applyAlignment="1">
      <alignment horizontal="left" vertical="top" wrapText="1"/>
    </xf>
    <xf numFmtId="164" fontId="4" fillId="2" borderId="6" xfId="73" applyNumberFormat="1" applyFont="1" applyFill="1" applyBorder="1" applyAlignment="1">
      <alignment horizontal="right" vertical="top"/>
    </xf>
    <xf numFmtId="165" fontId="4" fillId="2" borderId="1" xfId="74" applyNumberFormat="1" applyFont="1" applyFill="1" applyBorder="1" applyAlignment="1">
      <alignment horizontal="right" vertical="top"/>
    </xf>
    <xf numFmtId="165" fontId="4" fillId="2" borderId="7" xfId="75" applyNumberFormat="1" applyFont="1" applyFill="1" applyBorder="1" applyAlignment="1">
      <alignment horizontal="right" vertical="top"/>
    </xf>
    <xf numFmtId="164" fontId="4" fillId="2" borderId="1" xfId="76" applyNumberFormat="1" applyFont="1" applyFill="1" applyBorder="1" applyAlignment="1">
      <alignment horizontal="right" vertical="top"/>
    </xf>
    <xf numFmtId="165" fontId="4" fillId="2" borderId="9" xfId="77" applyNumberFormat="1" applyFont="1" applyFill="1" applyBorder="1" applyAlignment="1">
      <alignment horizontal="right" vertical="top"/>
    </xf>
    <xf numFmtId="0" fontId="1" fillId="2" borderId="1" xfId="82" applyFont="1" applyFill="1" applyBorder="1"/>
    <xf numFmtId="0" fontId="3" fillId="2" borderId="5" xfId="87" applyFont="1" applyFill="1" applyBorder="1" applyAlignment="1">
      <alignment horizontal="center" wrapText="1"/>
    </xf>
    <xf numFmtId="0" fontId="3" fillId="2" borderId="6" xfId="88" applyFont="1" applyFill="1" applyBorder="1" applyAlignment="1">
      <alignment horizontal="left" vertical="top" wrapText="1"/>
    </xf>
    <xf numFmtId="0" fontId="3" fillId="2" borderId="1" xfId="89" applyFont="1" applyFill="1" applyBorder="1" applyAlignment="1">
      <alignment horizontal="left" vertical="top" wrapText="1"/>
    </xf>
    <xf numFmtId="0" fontId="3" fillId="2" borderId="7" xfId="90" applyFont="1" applyFill="1" applyBorder="1" applyAlignment="1">
      <alignment horizontal="left" vertical="top" wrapText="1"/>
    </xf>
    <xf numFmtId="164" fontId="4" fillId="2" borderId="6" xfId="93" applyNumberFormat="1" applyFont="1" applyFill="1" applyBorder="1" applyAlignment="1">
      <alignment horizontal="right" vertical="top"/>
    </xf>
    <xf numFmtId="165" fontId="4" fillId="2" borderId="1" xfId="94" applyNumberFormat="1" applyFont="1" applyFill="1" applyBorder="1" applyAlignment="1">
      <alignment horizontal="right" vertical="top"/>
    </xf>
    <xf numFmtId="165" fontId="4" fillId="2" borderId="7" xfId="95" applyNumberFormat="1" applyFont="1" applyFill="1" applyBorder="1" applyAlignment="1">
      <alignment horizontal="right" vertical="top"/>
    </xf>
    <xf numFmtId="164" fontId="4" fillId="2" borderId="1" xfId="96" applyNumberFormat="1" applyFont="1" applyFill="1" applyBorder="1" applyAlignment="1">
      <alignment horizontal="right" vertical="top"/>
    </xf>
    <xf numFmtId="0" fontId="5" fillId="2" borderId="1" xfId="98" applyFont="1" applyFill="1" applyBorder="1"/>
    <xf numFmtId="166" fontId="0" fillId="0" borderId="0" xfId="99" applyNumberFormat="1" applyFont="1"/>
    <xf numFmtId="0" fontId="7" fillId="2" borderId="1" xfId="26" applyFont="1" applyFill="1" applyBorder="1"/>
    <xf numFmtId="0" fontId="0" fillId="0" borderId="1" xfId="0" applyBorder="1"/>
    <xf numFmtId="166" fontId="0" fillId="0" borderId="0" xfId="0" applyNumberFormat="1"/>
    <xf numFmtId="0" fontId="7" fillId="2" borderId="1" xfId="44" applyFont="1" applyFill="1" applyBorder="1"/>
    <xf numFmtId="0" fontId="8" fillId="2" borderId="1" xfId="7" applyFont="1" applyFill="1" applyBorder="1"/>
    <xf numFmtId="164" fontId="0" fillId="0" borderId="0" xfId="0" applyNumberFormat="1"/>
    <xf numFmtId="0" fontId="7" fillId="2" borderId="1" xfId="61" applyFont="1" applyFill="1" applyBorder="1"/>
    <xf numFmtId="165" fontId="0" fillId="0" borderId="0" xfId="0" applyNumberFormat="1"/>
    <xf numFmtId="0" fontId="7" fillId="2" borderId="1" xfId="81" applyFont="1" applyFill="1" applyBorder="1"/>
    <xf numFmtId="0" fontId="3" fillId="2" borderId="1" xfId="92" applyFont="1" applyFill="1" applyBorder="1" applyAlignment="1">
      <alignment horizontal="left" vertical="top" wrapText="1"/>
    </xf>
    <xf numFmtId="165" fontId="4" fillId="2" borderId="1" xfId="97" applyNumberFormat="1" applyFont="1" applyFill="1" applyBorder="1" applyAlignment="1">
      <alignment horizontal="right" vertical="top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2" borderId="7" xfId="90" applyFont="1" applyFill="1" applyBorder="1" applyAlignment="1">
      <alignment horizontal="left" vertical="top" wrapText="1"/>
    </xf>
    <xf numFmtId="0" fontId="3" fillId="2" borderId="1" xfId="89" applyFont="1" applyFill="1" applyBorder="1" applyAlignment="1">
      <alignment horizontal="left" vertical="top" wrapText="1"/>
    </xf>
    <xf numFmtId="0" fontId="3" fillId="2" borderId="5" xfId="87" applyFont="1" applyFill="1" applyBorder="1" applyAlignment="1">
      <alignment horizontal="center" wrapText="1"/>
    </xf>
    <xf numFmtId="0" fontId="12" fillId="2" borderId="1" xfId="100" applyFont="1"/>
    <xf numFmtId="0" fontId="6" fillId="2" borderId="1" xfId="100"/>
    <xf numFmtId="0" fontId="6" fillId="2" borderId="1" xfId="100" applyAlignment="1">
      <alignment horizontal="center"/>
    </xf>
    <xf numFmtId="0" fontId="13" fillId="2" borderId="1" xfId="100" applyFont="1"/>
    <xf numFmtId="0" fontId="14" fillId="2" borderId="1" xfId="101" applyAlignment="1">
      <alignment horizontal="center"/>
    </xf>
    <xf numFmtId="0" fontId="3" fillId="2" borderId="10" xfId="18" applyFont="1" applyFill="1" applyBorder="1" applyAlignment="1">
      <alignment horizontal="left" vertical="top" wrapText="1"/>
    </xf>
    <xf numFmtId="165" fontId="4" fillId="2" borderId="10" xfId="23" applyNumberFormat="1" applyFont="1" applyFill="1" applyBorder="1" applyAlignment="1">
      <alignment horizontal="right" vertical="top"/>
    </xf>
    <xf numFmtId="0" fontId="0" fillId="0" borderId="10" xfId="0" applyBorder="1"/>
    <xf numFmtId="0" fontId="0" fillId="3" borderId="10" xfId="0" applyFill="1" applyBorder="1"/>
    <xf numFmtId="0" fontId="3" fillId="2" borderId="10" xfId="37" applyFont="1" applyFill="1" applyBorder="1" applyAlignment="1">
      <alignment horizontal="left" vertical="top" wrapText="1"/>
    </xf>
    <xf numFmtId="165" fontId="4" fillId="2" borderId="10" xfId="42" applyNumberFormat="1" applyFont="1" applyFill="1" applyBorder="1" applyAlignment="1">
      <alignment horizontal="right" vertical="top"/>
    </xf>
    <xf numFmtId="0" fontId="15" fillId="2" borderId="0" xfId="43" applyFont="1" applyFill="1" applyBorder="1"/>
    <xf numFmtId="0" fontId="15" fillId="2" borderId="1" xfId="43" applyFont="1" applyFill="1" applyBorder="1"/>
    <xf numFmtId="0" fontId="5" fillId="2" borderId="10" xfId="43" applyFont="1" applyFill="1" applyBorder="1"/>
    <xf numFmtId="0" fontId="0" fillId="3" borderId="11" xfId="0" applyFill="1" applyBorder="1"/>
    <xf numFmtId="0" fontId="3" fillId="2" borderId="10" xfId="55" applyFont="1" applyFill="1" applyBorder="1" applyAlignment="1">
      <alignment horizontal="left" vertical="top" wrapText="1"/>
    </xf>
    <xf numFmtId="165" fontId="4" fillId="2" borderId="10" xfId="60" applyNumberFormat="1" applyFont="1" applyFill="1" applyBorder="1" applyAlignment="1">
      <alignment horizontal="right" vertical="top"/>
    </xf>
    <xf numFmtId="0" fontId="12" fillId="0" borderId="0" xfId="0" applyFont="1"/>
    <xf numFmtId="0" fontId="16" fillId="3" borderId="11" xfId="0" applyFont="1" applyFill="1" applyBorder="1"/>
    <xf numFmtId="0" fontId="3" fillId="2" borderId="7" xfId="16" applyFont="1" applyFill="1" applyBorder="1" applyAlignment="1">
      <alignment horizontal="left" vertical="top" wrapText="1"/>
    </xf>
    <xf numFmtId="0" fontId="3" fillId="2" borderId="1" xfId="15" applyFont="1" applyFill="1" applyBorder="1" applyAlignment="1">
      <alignment horizontal="left" vertical="top" wrapText="1"/>
    </xf>
    <xf numFmtId="0" fontId="3" fillId="2" borderId="9" xfId="18" applyFont="1" applyFill="1" applyBorder="1" applyAlignment="1">
      <alignment horizontal="left" vertical="top" wrapText="1"/>
    </xf>
    <xf numFmtId="0" fontId="2" fillId="2" borderId="1" xfId="9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horizontal="left" wrapText="1"/>
    </xf>
    <xf numFmtId="0" fontId="3" fillId="2" borderId="3" xfId="11" applyFont="1" applyFill="1" applyBorder="1" applyAlignment="1">
      <alignment horizontal="left" wrapText="1"/>
    </xf>
    <xf numFmtId="0" fontId="3" fillId="2" borderId="4" xfId="12" applyFont="1" applyFill="1" applyBorder="1" applyAlignment="1">
      <alignment horizontal="center" wrapText="1"/>
    </xf>
    <xf numFmtId="0" fontId="3" fillId="2" borderId="5" xfId="13" applyFont="1" applyFill="1" applyBorder="1" applyAlignment="1">
      <alignment horizontal="center" wrapText="1"/>
    </xf>
    <xf numFmtId="0" fontId="3" fillId="2" borderId="8" xfId="17" applyFont="1" applyFill="1" applyBorder="1" applyAlignment="1">
      <alignment horizontal="left" vertical="top" wrapText="1"/>
    </xf>
    <xf numFmtId="0" fontId="3" fillId="2" borderId="8" xfId="24" applyFont="1" applyFill="1" applyBorder="1" applyAlignment="1">
      <alignment horizontal="left" vertical="top"/>
    </xf>
    <xf numFmtId="0" fontId="3" fillId="2" borderId="7" xfId="25" applyFont="1" applyFill="1" applyBorder="1" applyAlignment="1">
      <alignment horizontal="left" vertical="top"/>
    </xf>
    <xf numFmtId="0" fontId="2" fillId="2" borderId="1" xfId="28" applyFont="1" applyFill="1" applyBorder="1" applyAlignment="1">
      <alignment horizontal="center" vertical="center" wrapText="1"/>
    </xf>
    <xf numFmtId="0" fontId="3" fillId="2" borderId="2" xfId="29" applyFont="1" applyFill="1" applyBorder="1" applyAlignment="1">
      <alignment horizontal="left" wrapText="1"/>
    </xf>
    <xf numFmtId="0" fontId="3" fillId="2" borderId="3" xfId="30" applyFont="1" applyFill="1" applyBorder="1" applyAlignment="1">
      <alignment horizontal="left" wrapText="1"/>
    </xf>
    <xf numFmtId="0" fontId="3" fillId="2" borderId="4" xfId="31" applyFont="1" applyFill="1" applyBorder="1" applyAlignment="1">
      <alignment horizontal="center" wrapText="1"/>
    </xf>
    <xf numFmtId="0" fontId="3" fillId="2" borderId="5" xfId="32" applyFont="1" applyFill="1" applyBorder="1" applyAlignment="1">
      <alignment horizontal="center" wrapText="1"/>
    </xf>
    <xf numFmtId="0" fontId="3" fillId="2" borderId="8" xfId="36" applyFont="1" applyFill="1" applyBorder="1" applyAlignment="1">
      <alignment horizontal="left" vertical="top" wrapText="1"/>
    </xf>
    <xf numFmtId="0" fontId="3" fillId="2" borderId="1" xfId="34" applyFont="1" applyFill="1" applyBorder="1" applyAlignment="1">
      <alignment horizontal="left" vertical="top" wrapText="1"/>
    </xf>
    <xf numFmtId="0" fontId="3" fillId="2" borderId="7" xfId="35" applyFont="1" applyFill="1" applyBorder="1" applyAlignment="1">
      <alignment horizontal="left" vertical="top" wrapText="1"/>
    </xf>
    <xf numFmtId="0" fontId="3" fillId="2" borderId="9" xfId="37" applyFont="1" applyFill="1" applyBorder="1" applyAlignment="1">
      <alignment horizontal="left" vertical="top" wrapText="1"/>
    </xf>
    <xf numFmtId="0" fontId="2" fillId="2" borderId="1" xfId="46" applyFont="1" applyFill="1" applyBorder="1" applyAlignment="1">
      <alignment horizontal="center" vertical="center" wrapText="1"/>
    </xf>
    <xf numFmtId="0" fontId="3" fillId="2" borderId="2" xfId="47" applyFont="1" applyFill="1" applyBorder="1" applyAlignment="1">
      <alignment horizontal="left" wrapText="1"/>
    </xf>
    <xf numFmtId="0" fontId="3" fillId="2" borderId="3" xfId="48" applyFont="1" applyFill="1" applyBorder="1" applyAlignment="1">
      <alignment horizontal="left" wrapText="1"/>
    </xf>
    <xf numFmtId="0" fontId="3" fillId="2" borderId="4" xfId="49" applyFont="1" applyFill="1" applyBorder="1" applyAlignment="1">
      <alignment horizontal="center" wrapText="1"/>
    </xf>
    <xf numFmtId="0" fontId="3" fillId="2" borderId="5" xfId="50" applyFont="1" applyFill="1" applyBorder="1" applyAlignment="1">
      <alignment horizontal="center" wrapText="1"/>
    </xf>
    <xf numFmtId="0" fontId="3" fillId="2" borderId="8" xfId="54" applyFont="1" applyFill="1" applyBorder="1" applyAlignment="1">
      <alignment horizontal="left" vertical="top" wrapText="1"/>
    </xf>
    <xf numFmtId="0" fontId="3" fillId="2" borderId="1" xfId="52" applyFont="1" applyFill="1" applyBorder="1" applyAlignment="1">
      <alignment horizontal="left" vertical="top" wrapText="1"/>
    </xf>
    <xf numFmtId="0" fontId="3" fillId="2" borderId="7" xfId="53" applyFont="1" applyFill="1" applyBorder="1" applyAlignment="1">
      <alignment horizontal="left" vertical="top" wrapText="1"/>
    </xf>
    <xf numFmtId="0" fontId="3" fillId="2" borderId="9" xfId="55" applyFont="1" applyFill="1" applyBorder="1" applyAlignment="1">
      <alignment horizontal="left" vertical="top" wrapText="1"/>
    </xf>
    <xf numFmtId="0" fontId="2" fillId="2" borderId="1" xfId="63" applyFont="1" applyFill="1" applyBorder="1" applyAlignment="1">
      <alignment horizontal="center" vertical="center" wrapText="1"/>
    </xf>
    <xf numFmtId="0" fontId="3" fillId="2" borderId="2" xfId="64" applyFont="1" applyFill="1" applyBorder="1" applyAlignment="1">
      <alignment horizontal="left" wrapText="1"/>
    </xf>
    <xf numFmtId="0" fontId="3" fillId="2" borderId="3" xfId="65" applyFont="1" applyFill="1" applyBorder="1" applyAlignment="1">
      <alignment horizontal="left" wrapText="1"/>
    </xf>
    <xf numFmtId="0" fontId="3" fillId="2" borderId="4" xfId="66" applyFont="1" applyFill="1" applyBorder="1" applyAlignment="1">
      <alignment horizontal="center" wrapText="1"/>
    </xf>
    <xf numFmtId="0" fontId="3" fillId="2" borderId="5" xfId="67" applyFont="1" applyFill="1" applyBorder="1" applyAlignment="1">
      <alignment horizontal="center" wrapText="1"/>
    </xf>
    <xf numFmtId="0" fontId="3" fillId="2" borderId="8" xfId="71" applyFont="1" applyFill="1" applyBorder="1" applyAlignment="1">
      <alignment horizontal="left" vertical="top" wrapText="1"/>
    </xf>
    <xf numFmtId="0" fontId="3" fillId="2" borderId="1" xfId="69" applyFont="1" applyFill="1" applyBorder="1" applyAlignment="1">
      <alignment horizontal="left" vertical="top" wrapText="1"/>
    </xf>
    <xf numFmtId="0" fontId="3" fillId="2" borderId="7" xfId="70" applyFont="1" applyFill="1" applyBorder="1" applyAlignment="1">
      <alignment horizontal="left" vertical="top" wrapText="1"/>
    </xf>
    <xf numFmtId="0" fontId="3" fillId="2" borderId="9" xfId="72" applyFont="1" applyFill="1" applyBorder="1" applyAlignment="1">
      <alignment horizontal="left" vertical="top" wrapText="1"/>
    </xf>
    <xf numFmtId="0" fontId="3" fillId="2" borderId="7" xfId="90" applyFont="1" applyFill="1" applyBorder="1" applyAlignment="1">
      <alignment horizontal="left" vertical="top" wrapText="1"/>
    </xf>
    <xf numFmtId="0" fontId="3" fillId="2" borderId="1" xfId="89" applyFont="1" applyFill="1" applyBorder="1" applyAlignment="1">
      <alignment horizontal="left" vertical="top" wrapText="1"/>
    </xf>
    <xf numFmtId="0" fontId="3" fillId="2" borderId="9" xfId="92" applyFont="1" applyFill="1" applyBorder="1" applyAlignment="1">
      <alignment horizontal="left" vertical="top" wrapText="1"/>
    </xf>
    <xf numFmtId="0" fontId="2" fillId="2" borderId="1" xfId="83" applyFont="1" applyFill="1" applyBorder="1" applyAlignment="1">
      <alignment horizontal="center" vertical="center" wrapText="1"/>
    </xf>
    <xf numFmtId="0" fontId="3" fillId="2" borderId="2" xfId="84" applyFont="1" applyFill="1" applyBorder="1" applyAlignment="1">
      <alignment horizontal="left" wrapText="1"/>
    </xf>
    <xf numFmtId="0" fontId="3" fillId="2" borderId="3" xfId="85" applyFont="1" applyFill="1" applyBorder="1" applyAlignment="1">
      <alignment horizontal="left" wrapText="1"/>
    </xf>
    <xf numFmtId="0" fontId="3" fillId="2" borderId="4" xfId="86" applyFont="1" applyFill="1" applyBorder="1" applyAlignment="1">
      <alignment horizontal="center" wrapText="1"/>
    </xf>
    <xf numFmtId="0" fontId="3" fillId="2" borderId="5" xfId="87" applyFont="1" applyFill="1" applyBorder="1" applyAlignment="1">
      <alignment horizontal="center" wrapText="1"/>
    </xf>
    <xf numFmtId="0" fontId="3" fillId="2" borderId="8" xfId="91" applyFont="1" applyFill="1" applyBorder="1" applyAlignment="1">
      <alignment horizontal="left" vertical="top" wrapText="1"/>
    </xf>
    <xf numFmtId="0" fontId="3" fillId="2" borderId="10" xfId="92" applyFont="1" applyFill="1" applyBorder="1" applyAlignment="1">
      <alignment horizontal="left" vertical="top" wrapText="1"/>
    </xf>
    <xf numFmtId="165" fontId="4" fillId="2" borderId="10" xfId="97" applyNumberFormat="1" applyFont="1" applyFill="1" applyBorder="1" applyAlignment="1">
      <alignment horizontal="right" vertical="top"/>
    </xf>
    <xf numFmtId="0" fontId="3" fillId="2" borderId="10" xfId="72" applyFont="1" applyFill="1" applyBorder="1" applyAlignment="1">
      <alignment horizontal="left" vertical="top" wrapText="1"/>
    </xf>
    <xf numFmtId="165" fontId="4" fillId="2" borderId="10" xfId="77" applyNumberFormat="1" applyFont="1" applyFill="1" applyBorder="1" applyAlignment="1">
      <alignment horizontal="right" vertical="top"/>
    </xf>
    <xf numFmtId="0" fontId="3" fillId="3" borderId="10" xfId="92" applyFont="1" applyFill="1" applyBorder="1" applyAlignment="1">
      <alignment horizontal="left" vertical="top" wrapText="1"/>
    </xf>
    <xf numFmtId="165" fontId="4" fillId="3" borderId="10" xfId="97" applyNumberFormat="1" applyFont="1" applyFill="1" applyBorder="1" applyAlignment="1">
      <alignment horizontal="right" vertical="top"/>
    </xf>
    <xf numFmtId="0" fontId="17" fillId="2" borderId="1" xfId="98" applyFont="1" applyFill="1" applyBorder="1"/>
    <xf numFmtId="0" fontId="17" fillId="2" borderId="0" xfId="98" applyFont="1" applyFill="1" applyBorder="1"/>
    <xf numFmtId="0" fontId="17" fillId="2" borderId="10" xfId="98" applyFont="1" applyFill="1" applyBorder="1"/>
  </cellXfs>
  <cellStyles count="261">
    <cellStyle name="Hyperlink" xfId="101" builtinId="8"/>
    <cellStyle name="Normal" xfId="0" builtinId="0"/>
    <cellStyle name="Normal 2" xfId="100"/>
    <cellStyle name="Percent" xfId="99" builtinId="5"/>
    <cellStyle name="style1532981269263" xfId="1"/>
    <cellStyle name="style1532981269451" xfId="2"/>
    <cellStyle name="style1532981560836" xfId="3"/>
    <cellStyle name="style1532981560992" xfId="4"/>
    <cellStyle name="style1532981706102" xfId="5"/>
    <cellStyle name="style1532981706227" xfId="6"/>
    <cellStyle name="style1532981924995" xfId="7"/>
    <cellStyle name="style1532981925135" xfId="8"/>
    <cellStyle name="style1532981926056" xfId="9"/>
    <cellStyle name="style1532981926166" xfId="10"/>
    <cellStyle name="style1532981927726" xfId="11"/>
    <cellStyle name="style1532981928693" xfId="12"/>
    <cellStyle name="style1532981930253" xfId="13"/>
    <cellStyle name="style1532981930409" xfId="14"/>
    <cellStyle name="style1532981930534" xfId="15"/>
    <cellStyle name="style1532981930643" xfId="16"/>
    <cellStyle name="style1532981930783" xfId="17"/>
    <cellStyle name="style1532981930924" xfId="18"/>
    <cellStyle name="style1532981931064" xfId="19"/>
    <cellStyle name="style1532981931158" xfId="20"/>
    <cellStyle name="style1532981931251" xfId="21"/>
    <cellStyle name="style1532981931360" xfId="22"/>
    <cellStyle name="style1532981931485" xfId="23"/>
    <cellStyle name="style1532981931641" xfId="24"/>
    <cellStyle name="style1532981931735" xfId="25"/>
    <cellStyle name="style1532982392726" xfId="26"/>
    <cellStyle name="style1532982392851" xfId="27"/>
    <cellStyle name="style1532982393803" xfId="28"/>
    <cellStyle name="style1532982393912" xfId="29"/>
    <cellStyle name="style1532982395470" xfId="30"/>
    <cellStyle name="style1532982396437" xfId="31"/>
    <cellStyle name="style1532982398029" xfId="32"/>
    <cellStyle name="style1532982398169" xfId="33"/>
    <cellStyle name="style1532982398309" xfId="34"/>
    <cellStyle name="style1532982398434" xfId="35"/>
    <cellStyle name="style1532982398590" xfId="36"/>
    <cellStyle name="style1532982398731" xfId="37"/>
    <cellStyle name="style1532982398871" xfId="38"/>
    <cellStyle name="style1532982398980" xfId="39"/>
    <cellStyle name="style1532982399074" xfId="40"/>
    <cellStyle name="style1532982399199" xfId="41"/>
    <cellStyle name="style1532982399339" xfId="42"/>
    <cellStyle name="style1532982399667" xfId="43"/>
    <cellStyle name="style1532982863809" xfId="44"/>
    <cellStyle name="style1532982863949" xfId="45"/>
    <cellStyle name="style1532982864901" xfId="46"/>
    <cellStyle name="style1532982866461" xfId="47"/>
    <cellStyle name="style1532982866586" xfId="48"/>
    <cellStyle name="style1532982867553" xfId="49"/>
    <cellStyle name="style1532982869113" xfId="50"/>
    <cellStyle name="style1532982869269" xfId="51"/>
    <cellStyle name="style1532982869394" xfId="52"/>
    <cellStyle name="style1532982869487" xfId="53"/>
    <cellStyle name="style1532982869597" xfId="54"/>
    <cellStyle name="style1532982869721" xfId="55"/>
    <cellStyle name="style1532982869831" xfId="56"/>
    <cellStyle name="style1532982869924" xfId="57"/>
    <cellStyle name="style1532982870018" xfId="58"/>
    <cellStyle name="style1532982870111" xfId="59"/>
    <cellStyle name="style1532982870205" xfId="60"/>
    <cellStyle name="style1532983142305" xfId="61"/>
    <cellStyle name="style1532983142429" xfId="62"/>
    <cellStyle name="style1532983143365" xfId="63"/>
    <cellStyle name="style1532983143475" xfId="64"/>
    <cellStyle name="style1532983145035" xfId="65"/>
    <cellStyle name="style1532983146017" xfId="66"/>
    <cellStyle name="style1532983147577" xfId="67"/>
    <cellStyle name="style1532983147749" xfId="68"/>
    <cellStyle name="style1532983147889" xfId="69"/>
    <cellStyle name="style1532983147983" xfId="70"/>
    <cellStyle name="style1532983148092" xfId="71"/>
    <cellStyle name="style1532983148217" xfId="72"/>
    <cellStyle name="style1532983148342" xfId="73"/>
    <cellStyle name="style1532983148467" xfId="74"/>
    <cellStyle name="style1532983148591" xfId="75"/>
    <cellStyle name="style1532983148685" xfId="76"/>
    <cellStyle name="style1532983148794" xfId="77"/>
    <cellStyle name="style1532983362662" xfId="78"/>
    <cellStyle name="style1532983363692" xfId="79"/>
    <cellStyle name="style1532983363832" xfId="80"/>
    <cellStyle name="style1532983508020" xfId="81"/>
    <cellStyle name="style1532983508129" xfId="82"/>
    <cellStyle name="style1532983509674" xfId="83"/>
    <cellStyle name="style1532983509783" xfId="84"/>
    <cellStyle name="style1532983510766" xfId="85"/>
    <cellStyle name="style1532983512326" xfId="86"/>
    <cellStyle name="style1532983512482" xfId="87"/>
    <cellStyle name="style1532983512606" xfId="88"/>
    <cellStyle name="style1532983512762" xfId="89"/>
    <cellStyle name="style1532983512856" xfId="90"/>
    <cellStyle name="style1532983512965" xfId="91"/>
    <cellStyle name="style1532983513075" xfId="92"/>
    <cellStyle name="style1532983513184" xfId="93"/>
    <cellStyle name="style1532983513277" xfId="94"/>
    <cellStyle name="style1532983513371" xfId="95"/>
    <cellStyle name="style1532983513465" xfId="96"/>
    <cellStyle name="style1532983513589" xfId="97"/>
    <cellStyle name="style1532983514447" xfId="98"/>
    <cellStyle name="style1533052792620" xfId="102"/>
    <cellStyle name="style1533052793650" xfId="103"/>
    <cellStyle name="style1533052793790" xfId="104"/>
    <cellStyle name="style1533052795366" xfId="105"/>
    <cellStyle name="style1533052796365" xfId="106"/>
    <cellStyle name="style1533052797971" xfId="107"/>
    <cellStyle name="style1533052798985" xfId="108"/>
    <cellStyle name="style1533052800577" xfId="109"/>
    <cellStyle name="style1533052800733" xfId="110"/>
    <cellStyle name="style1533052800842" xfId="111"/>
    <cellStyle name="style1533052800982" xfId="112"/>
    <cellStyle name="style1533052801138" xfId="113"/>
    <cellStyle name="style1533052801279" xfId="114"/>
    <cellStyle name="style1533052801388" xfId="115"/>
    <cellStyle name="style1533052801513" xfId="116"/>
    <cellStyle name="style1533052801606" xfId="117"/>
    <cellStyle name="style1533052801793" xfId="118"/>
    <cellStyle name="style1533052802012" xfId="119"/>
    <cellStyle name="style1533052802105" xfId="120"/>
    <cellStyle name="style1533053174222" xfId="121"/>
    <cellStyle name="style1533053174362" xfId="122"/>
    <cellStyle name="style1533053175907" xfId="123"/>
    <cellStyle name="style1533053176031" xfId="124"/>
    <cellStyle name="style1533053176172" xfId="125"/>
    <cellStyle name="style1533053176312" xfId="126"/>
    <cellStyle name="style1533053176453" xfId="127"/>
    <cellStyle name="style1533053176609" xfId="128"/>
    <cellStyle name="style1533053176765" xfId="129"/>
    <cellStyle name="style1533053176905" xfId="130"/>
    <cellStyle name="style1533053177045" xfId="131"/>
    <cellStyle name="style1533053177217" xfId="132"/>
    <cellStyle name="style1533053177342" xfId="133"/>
    <cellStyle name="style1533053177435" xfId="134"/>
    <cellStyle name="style1533053177545" xfId="135"/>
    <cellStyle name="style1533053177638" xfId="136"/>
    <cellStyle name="style1533053177763" xfId="137"/>
    <cellStyle name="style1533053177903" xfId="138"/>
    <cellStyle name="style1533053178013" xfId="139"/>
    <cellStyle name="style1533053178871" xfId="140"/>
    <cellStyle name="style1533053178996" xfId="141"/>
    <cellStyle name="style1533053179105" xfId="142"/>
    <cellStyle name="style1533053179479" xfId="143"/>
    <cellStyle name="style1533053315047" xfId="144"/>
    <cellStyle name="style1533053315187" xfId="145"/>
    <cellStyle name="style1533053316154" xfId="146"/>
    <cellStyle name="style1533053317699" xfId="147"/>
    <cellStyle name="style1533053317824" xfId="148"/>
    <cellStyle name="style1533053318806" xfId="149"/>
    <cellStyle name="style1533053320382" xfId="150"/>
    <cellStyle name="style1533053320538" xfId="151"/>
    <cellStyle name="style1533053320647" xfId="152"/>
    <cellStyle name="style1533053320756" xfId="153"/>
    <cellStyle name="style1533053320866" xfId="154"/>
    <cellStyle name="style1533053320975" xfId="155"/>
    <cellStyle name="style1533053321084" xfId="156"/>
    <cellStyle name="style1533053321193" xfId="157"/>
    <cellStyle name="style1533053321287" xfId="158"/>
    <cellStyle name="style1533053321396" xfId="159"/>
    <cellStyle name="style1533053321505" xfId="160"/>
    <cellStyle name="style1533053321646" xfId="161"/>
    <cellStyle name="style1533053321755" xfId="162"/>
    <cellStyle name="style1533053322488" xfId="163"/>
    <cellStyle name="style1533053322597" xfId="164"/>
    <cellStyle name="style1533053322691" xfId="165"/>
    <cellStyle name="style1533053323065" xfId="166"/>
    <cellStyle name="style1533053677467" xfId="167"/>
    <cellStyle name="style1533053677623" xfId="168"/>
    <cellStyle name="style1533053677748" xfId="169"/>
    <cellStyle name="style1533053677857" xfId="170"/>
    <cellStyle name="style1533053677966" xfId="171"/>
    <cellStyle name="style1533053678091" xfId="172"/>
    <cellStyle name="style1533053678200" xfId="173"/>
    <cellStyle name="style1533053678309" xfId="174"/>
    <cellStyle name="style1533053678418" xfId="175"/>
    <cellStyle name="style1533053678528" xfId="176"/>
    <cellStyle name="style1533053678637" xfId="177"/>
    <cellStyle name="style1533053678746" xfId="178"/>
    <cellStyle name="style1533053678855" xfId="179"/>
    <cellStyle name="style1533053678964" xfId="180"/>
    <cellStyle name="style1533053679058" xfId="181"/>
    <cellStyle name="style1533053679152" xfId="182"/>
    <cellStyle name="style1533053679276" xfId="183"/>
    <cellStyle name="style1533053679417" xfId="184"/>
    <cellStyle name="style1533053679526" xfId="185"/>
    <cellStyle name="style1533053680259" xfId="186"/>
    <cellStyle name="style1533053680353" xfId="187"/>
    <cellStyle name="style1533053680446" xfId="188"/>
    <cellStyle name="style1533053680790" xfId="189"/>
    <cellStyle name="style1533053993308" xfId="190"/>
    <cellStyle name="style1533053993480" xfId="191"/>
    <cellStyle name="style1533053993573" xfId="192"/>
    <cellStyle name="style1533053993683" xfId="193"/>
    <cellStyle name="style1533053993792" xfId="194"/>
    <cellStyle name="style1533053993901" xfId="195"/>
    <cellStyle name="style1533053994010" xfId="196"/>
    <cellStyle name="style1533053994119" xfId="197"/>
    <cellStyle name="style1533053994229" xfId="198"/>
    <cellStyle name="style1533053994338" xfId="199"/>
    <cellStyle name="style1533053994447" xfId="200"/>
    <cellStyle name="style1533053994572" xfId="201"/>
    <cellStyle name="style1533053994681" xfId="202"/>
    <cellStyle name="style1533053994775" xfId="203"/>
    <cellStyle name="style1533053994868" xfId="204"/>
    <cellStyle name="style1533053994977" xfId="205"/>
    <cellStyle name="style1533053995087" xfId="206"/>
    <cellStyle name="style1533053995399" xfId="207"/>
    <cellStyle name="style1533054078675" xfId="208"/>
    <cellStyle name="style1533054078847" xfId="209"/>
    <cellStyle name="style1533054079798" xfId="210"/>
    <cellStyle name="style1533054081343" xfId="211"/>
    <cellStyle name="style1533054081468" xfId="212"/>
    <cellStyle name="style1533054081592" xfId="213"/>
    <cellStyle name="style1533054081717" xfId="214"/>
    <cellStyle name="style1533054081826" xfId="215"/>
    <cellStyle name="style1533054081951" xfId="216"/>
    <cellStyle name="style1533054082060" xfId="217"/>
    <cellStyle name="style1533054082170" xfId="218"/>
    <cellStyle name="style1533054082294" xfId="219"/>
    <cellStyle name="style1533054082404" xfId="220"/>
    <cellStyle name="style1533054082497" xfId="221"/>
    <cellStyle name="style1533054082606" xfId="222"/>
    <cellStyle name="style1533054082700" xfId="223"/>
    <cellStyle name="style1533054082794" xfId="224"/>
    <cellStyle name="style1533054138244" xfId="225"/>
    <cellStyle name="style1533054138384" xfId="226"/>
    <cellStyle name="style1533054138493" xfId="227"/>
    <cellStyle name="style1533054138618" xfId="228"/>
    <cellStyle name="style1533054138743" xfId="229"/>
    <cellStyle name="style1533054138899" xfId="230"/>
    <cellStyle name="style1533054139039" xfId="231"/>
    <cellStyle name="style1533054139164" xfId="232"/>
    <cellStyle name="style1533054139289" xfId="233"/>
    <cellStyle name="style1533054139398" xfId="234"/>
    <cellStyle name="style1533054139507" xfId="235"/>
    <cellStyle name="style1533054139617" xfId="236"/>
    <cellStyle name="style1533054139741" xfId="237"/>
    <cellStyle name="style1533054139835" xfId="238"/>
    <cellStyle name="style1533054139929" xfId="239"/>
    <cellStyle name="style1533054140022" xfId="240"/>
    <cellStyle name="style1533054140163" xfId="241"/>
    <cellStyle name="style1533054140412" xfId="242"/>
    <cellStyle name="style1533054326771" xfId="243"/>
    <cellStyle name="style1533054326943" xfId="244"/>
    <cellStyle name="style1533054328488" xfId="245"/>
    <cellStyle name="style1533054328612" xfId="246"/>
    <cellStyle name="style1533054328753" xfId="247"/>
    <cellStyle name="style1533054328878" xfId="248"/>
    <cellStyle name="style1533054328987" xfId="249"/>
    <cellStyle name="style1533054329096" xfId="250"/>
    <cellStyle name="style1533054329221" xfId="251"/>
    <cellStyle name="style1533054329314" xfId="252"/>
    <cellStyle name="style1533054329424" xfId="253"/>
    <cellStyle name="style1533054329548" xfId="254"/>
    <cellStyle name="style1533054329658" xfId="255"/>
    <cellStyle name="style1533054329751" xfId="256"/>
    <cellStyle name="style1533054329845" xfId="257"/>
    <cellStyle name="style1533054329938" xfId="258"/>
    <cellStyle name="style1533054330079" xfId="259"/>
    <cellStyle name="style1533054331857" xfId="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19050</xdr:colOff>
      <xdr:row>31</xdr:row>
      <xdr:rowOff>57150</xdr:rowOff>
    </xdr:from>
    <xdr:to>
      <xdr:col>26</xdr:col>
      <xdr:colOff>537210</xdr:colOff>
      <xdr:row>42</xdr:row>
      <xdr:rowOff>83058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3625" y="6200775"/>
          <a:ext cx="2956560" cy="2121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abSelected="1" workbookViewId="0">
      <selection activeCell="A3" sqref="A3"/>
    </sheetView>
  </sheetViews>
  <sheetFormatPr defaultRowHeight="15" x14ac:dyDescent="0.25"/>
  <cols>
    <col min="1" max="1" width="20.5703125" customWidth="1"/>
    <col min="2" max="2" width="2.7109375" customWidth="1"/>
  </cols>
  <sheetData>
    <row r="1" spans="1:1" ht="26.25" x14ac:dyDescent="0.4">
      <c r="A1" s="64" t="s">
        <v>1818</v>
      </c>
    </row>
    <row r="2" spans="1:1" ht="18.75" x14ac:dyDescent="0.3">
      <c r="A2" s="65" t="s">
        <v>1819</v>
      </c>
    </row>
    <row r="4" spans="1:1" ht="18.75" x14ac:dyDescent="0.3">
      <c r="A4" s="65" t="s">
        <v>1820</v>
      </c>
    </row>
    <row r="7" spans="1:1" x14ac:dyDescent="0.25">
      <c r="A7" t="s">
        <v>1821</v>
      </c>
    </row>
    <row r="27" spans="1:3" x14ac:dyDescent="0.25">
      <c r="A27" t="s">
        <v>1886</v>
      </c>
      <c r="C27" t="s">
        <v>1889</v>
      </c>
    </row>
    <row r="28" spans="1:3" x14ac:dyDescent="0.25">
      <c r="A28" t="s">
        <v>195</v>
      </c>
      <c r="C28" t="s">
        <v>1890</v>
      </c>
    </row>
    <row r="29" spans="1:3" x14ac:dyDescent="0.25">
      <c r="A29" t="s">
        <v>198</v>
      </c>
      <c r="C29" t="s">
        <v>1891</v>
      </c>
    </row>
    <row r="30" spans="1:3" x14ac:dyDescent="0.25">
      <c r="A30" t="s">
        <v>197</v>
      </c>
      <c r="C30" t="s">
        <v>1892</v>
      </c>
    </row>
    <row r="31" spans="1:3" x14ac:dyDescent="0.25">
      <c r="A31" t="s">
        <v>199</v>
      </c>
      <c r="C31" t="s">
        <v>1893</v>
      </c>
    </row>
    <row r="32" spans="1:3" x14ac:dyDescent="0.25">
      <c r="A32" t="s">
        <v>1887</v>
      </c>
      <c r="C32" t="s">
        <v>1894</v>
      </c>
    </row>
    <row r="33" spans="1:3" x14ac:dyDescent="0.25">
      <c r="A33" t="s">
        <v>261</v>
      </c>
      <c r="C33" t="s">
        <v>1895</v>
      </c>
    </row>
    <row r="34" spans="1:3" x14ac:dyDescent="0.25">
      <c r="A34" t="s">
        <v>1888</v>
      </c>
      <c r="C34" t="s">
        <v>1896</v>
      </c>
    </row>
    <row r="36" spans="1:3" x14ac:dyDescent="0.25">
      <c r="A36" t="s">
        <v>1823</v>
      </c>
    </row>
    <row r="37" spans="1:3" x14ac:dyDescent="0.25">
      <c r="A37" t="s">
        <v>1822</v>
      </c>
    </row>
    <row r="41" spans="1:3" x14ac:dyDescent="0.25">
      <c r="A41" t="s">
        <v>1824</v>
      </c>
    </row>
  </sheetData>
  <sheetProtection password="E68E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workbookViewId="0">
      <selection activeCell="A2" sqref="A2"/>
    </sheetView>
  </sheetViews>
  <sheetFormatPr defaultRowHeight="15" x14ac:dyDescent="0.25"/>
  <cols>
    <col min="1" max="1" width="5.7109375" style="70" customWidth="1"/>
    <col min="2" max="2" width="70.7109375" style="70" customWidth="1"/>
    <col min="3" max="3" width="10.7109375" style="71" customWidth="1"/>
    <col min="4" max="4" width="5.7109375" style="70" customWidth="1"/>
    <col min="5" max="5" width="70.7109375" style="70" customWidth="1"/>
    <col min="6" max="6" width="10.7109375" style="71" customWidth="1"/>
    <col min="7" max="16384" width="9.140625" style="70"/>
  </cols>
  <sheetData>
    <row r="1" spans="1:6" ht="20.25" x14ac:dyDescent="0.3">
      <c r="A1" s="69" t="s">
        <v>1826</v>
      </c>
    </row>
    <row r="3" spans="1:6" x14ac:dyDescent="0.25">
      <c r="A3" s="72" t="s">
        <v>1827</v>
      </c>
      <c r="D3" s="72" t="s">
        <v>1828</v>
      </c>
    </row>
    <row r="4" spans="1:6" x14ac:dyDescent="0.25">
      <c r="B4" s="70" t="s">
        <v>1829</v>
      </c>
      <c r="C4" s="73" t="s">
        <v>1897</v>
      </c>
      <c r="E4" s="70" t="s">
        <v>827</v>
      </c>
      <c r="F4" s="73" t="s">
        <v>1831</v>
      </c>
    </row>
    <row r="5" spans="1:6" x14ac:dyDescent="0.25">
      <c r="B5" s="70" t="s">
        <v>23</v>
      </c>
      <c r="C5" s="73" t="s">
        <v>1898</v>
      </c>
      <c r="E5" s="70" t="s">
        <v>833</v>
      </c>
      <c r="F5" s="73" t="s">
        <v>1832</v>
      </c>
    </row>
    <row r="6" spans="1:6" x14ac:dyDescent="0.25">
      <c r="B6" s="70" t="s">
        <v>1833</v>
      </c>
      <c r="C6" s="73" t="s">
        <v>1899</v>
      </c>
      <c r="E6" s="70" t="s">
        <v>837</v>
      </c>
      <c r="F6" s="73" t="s">
        <v>1834</v>
      </c>
    </row>
    <row r="7" spans="1:6" x14ac:dyDescent="0.25">
      <c r="B7" s="70" t="s">
        <v>1835</v>
      </c>
      <c r="C7" s="73" t="s">
        <v>1900</v>
      </c>
      <c r="E7" s="70" t="s">
        <v>843</v>
      </c>
      <c r="F7" s="73" t="s">
        <v>1836</v>
      </c>
    </row>
    <row r="8" spans="1:6" x14ac:dyDescent="0.25">
      <c r="B8" s="70" t="s">
        <v>1837</v>
      </c>
      <c r="C8" s="73" t="s">
        <v>1901</v>
      </c>
      <c r="E8" s="70" t="s">
        <v>846</v>
      </c>
      <c r="F8" s="73" t="s">
        <v>1838</v>
      </c>
    </row>
    <row r="9" spans="1:6" x14ac:dyDescent="0.25">
      <c r="B9" s="70" t="s">
        <v>1839</v>
      </c>
      <c r="C9" s="73" t="s">
        <v>1830</v>
      </c>
      <c r="E9" s="70" t="s">
        <v>1840</v>
      </c>
      <c r="F9" s="73" t="s">
        <v>1841</v>
      </c>
    </row>
    <row r="10" spans="1:6" x14ac:dyDescent="0.25">
      <c r="B10" s="70" t="s">
        <v>1842</v>
      </c>
      <c r="C10" s="73" t="s">
        <v>1902</v>
      </c>
    </row>
    <row r="11" spans="1:6" x14ac:dyDescent="0.25">
      <c r="B11" s="70" t="s">
        <v>1843</v>
      </c>
      <c r="C11" s="73" t="s">
        <v>1903</v>
      </c>
      <c r="D11" s="72" t="s">
        <v>1844</v>
      </c>
    </row>
    <row r="12" spans="1:6" x14ac:dyDescent="0.25">
      <c r="B12" s="70" t="s">
        <v>1845</v>
      </c>
      <c r="C12" s="73" t="s">
        <v>1904</v>
      </c>
      <c r="E12" s="70" t="s">
        <v>850</v>
      </c>
      <c r="F12" s="73" t="s">
        <v>1846</v>
      </c>
    </row>
    <row r="13" spans="1:6" x14ac:dyDescent="0.25">
      <c r="B13" s="70" t="s">
        <v>1847</v>
      </c>
      <c r="C13" s="73" t="s">
        <v>1905</v>
      </c>
      <c r="E13" s="70" t="s">
        <v>859</v>
      </c>
      <c r="F13" s="73" t="s">
        <v>1848</v>
      </c>
    </row>
    <row r="14" spans="1:6" x14ac:dyDescent="0.25">
      <c r="B14" s="70" t="s">
        <v>256</v>
      </c>
      <c r="C14" s="73" t="s">
        <v>1906</v>
      </c>
      <c r="E14" s="70" t="s">
        <v>862</v>
      </c>
      <c r="F14" s="73" t="s">
        <v>1849</v>
      </c>
    </row>
    <row r="15" spans="1:6" x14ac:dyDescent="0.25">
      <c r="B15" s="70" t="s">
        <v>1850</v>
      </c>
      <c r="C15" s="73" t="s">
        <v>1907</v>
      </c>
      <c r="E15" s="70" t="s">
        <v>865</v>
      </c>
      <c r="F15" s="73" t="s">
        <v>1851</v>
      </c>
    </row>
    <row r="16" spans="1:6" x14ac:dyDescent="0.25">
      <c r="E16" s="70" t="s">
        <v>868</v>
      </c>
      <c r="F16" s="73" t="s">
        <v>1852</v>
      </c>
    </row>
    <row r="17" spans="1:6" x14ac:dyDescent="0.25">
      <c r="A17" s="72" t="s">
        <v>1853</v>
      </c>
      <c r="E17" s="70" t="s">
        <v>871</v>
      </c>
      <c r="F17" s="73" t="s">
        <v>1854</v>
      </c>
    </row>
    <row r="18" spans="1:6" x14ac:dyDescent="0.25">
      <c r="B18" s="70" t="s">
        <v>273</v>
      </c>
      <c r="C18" s="73" t="s">
        <v>1908</v>
      </c>
      <c r="E18" s="70" t="s">
        <v>874</v>
      </c>
      <c r="F18" s="73" t="s">
        <v>1856</v>
      </c>
    </row>
    <row r="19" spans="1:6" x14ac:dyDescent="0.25">
      <c r="B19" s="70" t="s">
        <v>277</v>
      </c>
      <c r="C19" s="73" t="s">
        <v>1909</v>
      </c>
      <c r="E19" s="70" t="s">
        <v>877</v>
      </c>
      <c r="F19" s="73" t="s">
        <v>1857</v>
      </c>
    </row>
    <row r="20" spans="1:6" x14ac:dyDescent="0.25">
      <c r="B20" s="70" t="s">
        <v>281</v>
      </c>
      <c r="C20" s="73" t="s">
        <v>1910</v>
      </c>
      <c r="E20" s="70" t="s">
        <v>880</v>
      </c>
      <c r="F20" s="73" t="s">
        <v>1858</v>
      </c>
    </row>
    <row r="21" spans="1:6" x14ac:dyDescent="0.25">
      <c r="B21" s="70" t="s">
        <v>285</v>
      </c>
      <c r="C21" s="73" t="s">
        <v>1911</v>
      </c>
      <c r="E21" s="70" t="s">
        <v>883</v>
      </c>
      <c r="F21" s="73" t="s">
        <v>1859</v>
      </c>
    </row>
    <row r="22" spans="1:6" x14ac:dyDescent="0.25">
      <c r="B22" s="70" t="s">
        <v>289</v>
      </c>
      <c r="C22" s="73" t="s">
        <v>1912</v>
      </c>
      <c r="E22" s="70" t="s">
        <v>886</v>
      </c>
      <c r="F22" s="73" t="s">
        <v>1860</v>
      </c>
    </row>
    <row r="23" spans="1:6" x14ac:dyDescent="0.25">
      <c r="B23" s="70" t="s">
        <v>293</v>
      </c>
      <c r="C23" s="73" t="s">
        <v>1855</v>
      </c>
      <c r="E23" s="70" t="s">
        <v>889</v>
      </c>
      <c r="F23" s="73" t="s">
        <v>1861</v>
      </c>
    </row>
    <row r="24" spans="1:6" x14ac:dyDescent="0.25">
      <c r="B24" s="70" t="s">
        <v>297</v>
      </c>
      <c r="C24" s="73" t="s">
        <v>1913</v>
      </c>
      <c r="E24" s="70" t="s">
        <v>892</v>
      </c>
      <c r="F24" s="73" t="s">
        <v>1862</v>
      </c>
    </row>
    <row r="25" spans="1:6" x14ac:dyDescent="0.25">
      <c r="B25" s="70" t="s">
        <v>301</v>
      </c>
      <c r="C25" s="73" t="s">
        <v>1914</v>
      </c>
      <c r="E25" s="70" t="s">
        <v>895</v>
      </c>
      <c r="F25" s="73" t="s">
        <v>1863</v>
      </c>
    </row>
    <row r="26" spans="1:6" x14ac:dyDescent="0.25">
      <c r="B26" s="70" t="s">
        <v>305</v>
      </c>
      <c r="C26" s="73" t="s">
        <v>1915</v>
      </c>
    </row>
    <row r="27" spans="1:6" x14ac:dyDescent="0.25">
      <c r="B27" s="70" t="s">
        <v>309</v>
      </c>
      <c r="C27" s="73" t="s">
        <v>1916</v>
      </c>
      <c r="D27" s="72" t="s">
        <v>1864</v>
      </c>
    </row>
    <row r="28" spans="1:6" x14ac:dyDescent="0.25">
      <c r="B28" s="70" t="s">
        <v>313</v>
      </c>
      <c r="C28" s="73" t="s">
        <v>1917</v>
      </c>
      <c r="E28" s="70" t="s">
        <v>898</v>
      </c>
      <c r="F28" s="73" t="s">
        <v>1865</v>
      </c>
    </row>
    <row r="29" spans="1:6" x14ac:dyDescent="0.25">
      <c r="B29" s="70" t="s">
        <v>317</v>
      </c>
      <c r="C29" s="73" t="s">
        <v>1918</v>
      </c>
      <c r="E29" s="70" t="s">
        <v>908</v>
      </c>
      <c r="F29" s="73" t="s">
        <v>1866</v>
      </c>
    </row>
    <row r="30" spans="1:6" x14ac:dyDescent="0.25">
      <c r="B30" s="70" t="s">
        <v>1867</v>
      </c>
      <c r="C30" s="73" t="s">
        <v>1919</v>
      </c>
      <c r="E30" s="70" t="s">
        <v>911</v>
      </c>
      <c r="F30" s="73" t="s">
        <v>1868</v>
      </c>
    </row>
    <row r="31" spans="1:6" x14ac:dyDescent="0.25">
      <c r="B31" s="70" t="s">
        <v>1869</v>
      </c>
      <c r="C31" s="73" t="s">
        <v>1920</v>
      </c>
      <c r="E31" s="70" t="s">
        <v>914</v>
      </c>
      <c r="F31" s="73" t="s">
        <v>1870</v>
      </c>
    </row>
    <row r="32" spans="1:6" x14ac:dyDescent="0.25">
      <c r="E32" s="70" t="s">
        <v>917</v>
      </c>
      <c r="F32" s="73" t="s">
        <v>1871</v>
      </c>
    </row>
    <row r="33" spans="1:6" x14ac:dyDescent="0.25">
      <c r="A33" s="72" t="s">
        <v>1872</v>
      </c>
      <c r="E33" s="70" t="s">
        <v>920</v>
      </c>
      <c r="F33" s="73" t="s">
        <v>1873</v>
      </c>
    </row>
    <row r="34" spans="1:6" x14ac:dyDescent="0.25">
      <c r="B34" s="70" t="s">
        <v>779</v>
      </c>
      <c r="C34" s="73" t="s">
        <v>1921</v>
      </c>
      <c r="E34" s="70" t="s">
        <v>923</v>
      </c>
      <c r="F34" s="73" t="s">
        <v>1875</v>
      </c>
    </row>
    <row r="35" spans="1:6" x14ac:dyDescent="0.25">
      <c r="B35" s="70" t="s">
        <v>782</v>
      </c>
      <c r="C35" s="73" t="s">
        <v>1922</v>
      </c>
      <c r="E35" s="70" t="s">
        <v>926</v>
      </c>
      <c r="F35" s="73" t="s">
        <v>1876</v>
      </c>
    </row>
    <row r="36" spans="1:6" x14ac:dyDescent="0.25">
      <c r="B36" s="70" t="s">
        <v>785</v>
      </c>
      <c r="C36" s="73" t="s">
        <v>1923</v>
      </c>
      <c r="E36" s="70" t="s">
        <v>929</v>
      </c>
      <c r="F36" s="73" t="s">
        <v>1877</v>
      </c>
    </row>
    <row r="37" spans="1:6" x14ac:dyDescent="0.25">
      <c r="B37" s="70" t="s">
        <v>788</v>
      </c>
      <c r="C37" s="73" t="s">
        <v>1924</v>
      </c>
      <c r="E37" s="70" t="s">
        <v>932</v>
      </c>
      <c r="F37" s="73" t="s">
        <v>1878</v>
      </c>
    </row>
    <row r="38" spans="1:6" x14ac:dyDescent="0.25">
      <c r="B38" s="70" t="s">
        <v>791</v>
      </c>
      <c r="C38" s="73" t="s">
        <v>1925</v>
      </c>
      <c r="E38" s="70" t="s">
        <v>935</v>
      </c>
      <c r="F38" s="73" t="s">
        <v>1879</v>
      </c>
    </row>
    <row r="39" spans="1:6" x14ac:dyDescent="0.25">
      <c r="B39" s="70" t="s">
        <v>794</v>
      </c>
      <c r="C39" s="73" t="s">
        <v>1874</v>
      </c>
      <c r="E39" s="70" t="s">
        <v>938</v>
      </c>
      <c r="F39" s="73" t="s">
        <v>1880</v>
      </c>
    </row>
    <row r="40" spans="1:6" x14ac:dyDescent="0.25">
      <c r="B40" s="70" t="s">
        <v>797</v>
      </c>
      <c r="C40" s="73" t="s">
        <v>1926</v>
      </c>
      <c r="E40" s="70" t="s">
        <v>941</v>
      </c>
      <c r="F40" s="73" t="s">
        <v>1881</v>
      </c>
    </row>
    <row r="41" spans="1:6" x14ac:dyDescent="0.25">
      <c r="B41" s="70" t="s">
        <v>800</v>
      </c>
      <c r="C41" s="73" t="s">
        <v>1927</v>
      </c>
      <c r="E41" s="70" t="s">
        <v>944</v>
      </c>
      <c r="F41" s="73" t="s">
        <v>1882</v>
      </c>
    </row>
    <row r="42" spans="1:6" x14ac:dyDescent="0.25">
      <c r="B42" s="70" t="s">
        <v>803</v>
      </c>
      <c r="C42" s="73" t="s">
        <v>1928</v>
      </c>
    </row>
    <row r="43" spans="1:6" x14ac:dyDescent="0.25">
      <c r="B43" s="70" t="s">
        <v>806</v>
      </c>
      <c r="C43" s="73" t="s">
        <v>1929</v>
      </c>
      <c r="D43" s="72" t="s">
        <v>1883</v>
      </c>
      <c r="F43" s="73" t="s">
        <v>1884</v>
      </c>
    </row>
    <row r="44" spans="1:6" x14ac:dyDescent="0.25">
      <c r="B44" s="70" t="s">
        <v>809</v>
      </c>
      <c r="C44" s="73" t="s">
        <v>1930</v>
      </c>
    </row>
    <row r="45" spans="1:6" x14ac:dyDescent="0.25">
      <c r="B45" s="70" t="s">
        <v>812</v>
      </c>
      <c r="C45" s="73" t="s">
        <v>1931</v>
      </c>
    </row>
    <row r="46" spans="1:6" x14ac:dyDescent="0.25">
      <c r="B46" s="70" t="s">
        <v>815</v>
      </c>
      <c r="C46" s="73" t="s">
        <v>1932</v>
      </c>
    </row>
    <row r="47" spans="1:6" x14ac:dyDescent="0.25">
      <c r="B47" s="70" t="s">
        <v>818</v>
      </c>
      <c r="C47" s="73" t="s">
        <v>1933</v>
      </c>
    </row>
    <row r="48" spans="1:6" x14ac:dyDescent="0.25">
      <c r="B48" s="70" t="s">
        <v>821</v>
      </c>
      <c r="C48" s="73" t="s">
        <v>1934</v>
      </c>
    </row>
    <row r="49" spans="2:3" x14ac:dyDescent="0.25">
      <c r="B49" s="70" t="s">
        <v>20</v>
      </c>
      <c r="C49" s="73" t="s">
        <v>1935</v>
      </c>
    </row>
    <row r="50" spans="2:3" x14ac:dyDescent="0.25">
      <c r="B50" s="70" t="s">
        <v>1885</v>
      </c>
      <c r="C50" s="73" t="s">
        <v>1936</v>
      </c>
    </row>
  </sheetData>
  <sheetProtection password="E68E" sheet="1" objects="1" scenarios="1"/>
  <hyperlinks>
    <hyperlink ref="C4" location="'Basic Career'!A8" display="BC1"/>
    <hyperlink ref="C5" location="'Basic Career'!A36" display="BC2"/>
    <hyperlink ref="C6" location="'Basic Career'!A64" display="BC3"/>
    <hyperlink ref="C7" location="'Basic Career'!A108" display="BC4"/>
    <hyperlink ref="C8" location="'Basic Career'!A156" display="BC5"/>
    <hyperlink ref="C9" location="'Basic Career'!A180" display="BC6"/>
    <hyperlink ref="C10" location="'Basic Career'!A692" display="BC7"/>
    <hyperlink ref="C11" location="'Basic Career'!A732" display="BC8"/>
    <hyperlink ref="C12" location="'Basic Career'!A776" display="BC9"/>
    <hyperlink ref="C13" location="'Basic Career'!A792" display="BC10"/>
    <hyperlink ref="C14" location="'Basic Career'!A944" display="BC11"/>
    <hyperlink ref="C15" location="'Basic Career'!A984" display="BC12"/>
    <hyperlink ref="C18" location="'Career Ctr Use'!A8" display="CC1"/>
    <hyperlink ref="C19" location="'Career Ctr Use'!A44" display="CC2"/>
    <hyperlink ref="C20" location="'Career Ctr Use'!A80" display="CC3"/>
    <hyperlink ref="C21" location="'Career Ctr Use'!A116" display="CC4"/>
    <hyperlink ref="C22" location="'Career Ctr Use'!A152" display="CC5"/>
    <hyperlink ref="C23" location="'Career Ctr Use'!A188" display="CC6"/>
    <hyperlink ref="C24" location="'Career Ctr Use'!A224" display="CC7"/>
    <hyperlink ref="C25" location="'Career Ctr Use'!A260" display="CC8"/>
    <hyperlink ref="C26" location="'Career Ctr Use'!A296" display="CC9"/>
    <hyperlink ref="C27" location="'Career Ctr Use'!A332" display="CC10"/>
    <hyperlink ref="C28" location="'Career Ctr Use'!A368" display="CC11"/>
    <hyperlink ref="C29" location="'Career Ctr Use'!A404" display="CC12"/>
    <hyperlink ref="C30" location="'Career Ctr Use'!A432" display="CC13"/>
    <hyperlink ref="C31" location="'Career Ctr Use'!A467" display="CC14"/>
    <hyperlink ref="C48" location="'Found Job'!A416" display="FJ15"/>
    <hyperlink ref="C49" location="'Found Job'!A436" display="FJ16"/>
    <hyperlink ref="C50" location="'Found Job'!A471" display="FJ17"/>
    <hyperlink ref="F4" location="'Internship Info'!A8" display="II1"/>
    <hyperlink ref="F5:F9" location="'Internship Info'!A8" display="II1"/>
    <hyperlink ref="F5" location="'Internship Info'!A44" display="II2"/>
    <hyperlink ref="F6" location="'Internship Info'!A80" display="II3"/>
    <hyperlink ref="F7" location="'Internship Info'!A116" display="II4"/>
    <hyperlink ref="F8" location="'Internship Info'!A152" display="II5"/>
    <hyperlink ref="F9" location="'Internship Info'!A187" display="II6"/>
    <hyperlink ref="F12" location="Outcomes!A8" display="OUT1"/>
    <hyperlink ref="F13:F25" location="Outcomes!A8" display="OUT1"/>
    <hyperlink ref="F13" location="Outcomes!A44" display="OUT2"/>
    <hyperlink ref="F14" location="Outcomes!A80" display="OUT3"/>
    <hyperlink ref="F15" location="Outcomes!A116" display="OUT4"/>
    <hyperlink ref="F16" location="Outcomes!A152" display="OUT5"/>
    <hyperlink ref="F17" location="Outcomes!A188" display="OUT6"/>
    <hyperlink ref="F18" location="Outcomes!A224" display="OUT7"/>
    <hyperlink ref="F19" location="Outcomes!A260" display="OUT8"/>
    <hyperlink ref="F20" location="Outcomes!A296" display="OUT9"/>
    <hyperlink ref="F21" location="Outcomes!A332" display="OUT10"/>
    <hyperlink ref="F22" location="Outcomes!A368" display="OUT11"/>
    <hyperlink ref="F23" location="Outcomes!A404" display="OUT12"/>
    <hyperlink ref="F24" location="Outcomes!A440" display="OUT13"/>
    <hyperlink ref="F25" location="Outcomes!A476" display="OUT14"/>
    <hyperlink ref="F28" location="'Skill Attribution'!A7" display="SA1"/>
    <hyperlink ref="F29:F41" location="Outcomes!A8" display="OUT1"/>
    <hyperlink ref="F29" location="'Skill Attribution'!A43" display="SA2"/>
    <hyperlink ref="F30" location="'Skill Attribution'!A79" display="SA3"/>
    <hyperlink ref="F31" location="'Skill Attribution'!A115" display="SA4"/>
    <hyperlink ref="F32" location="'Skill Attribution'!A151" display="SA5"/>
    <hyperlink ref="F33" location="'Skill Attribution'!A187" display="SA6"/>
    <hyperlink ref="F34" location="'Skill Attribution'!A223" display="SA7"/>
    <hyperlink ref="F35" location="'Skill Attribution'!A259" display="SA8"/>
    <hyperlink ref="F36" location="'Skill Attribution'!A295" display="SA9"/>
    <hyperlink ref="F37" location="'Skill Attribution'!A331" display="SA10"/>
    <hyperlink ref="F38" location="'Skill Attribution'!A368" display="SA11"/>
    <hyperlink ref="F39" location="'Skill Attribution'!A403" display="SA12"/>
    <hyperlink ref="F40" location="'Skill Attribution'!A439" display="SA13"/>
    <hyperlink ref="F41" location="'Skill Attribution'!A475" display="SA14"/>
    <hyperlink ref="F43" location="'Most Impactful Exp'!A2" display="IE"/>
    <hyperlink ref="C34" location="'Found Job'!A8" display="FJ1"/>
    <hyperlink ref="C35" location="'Found Job'!A36" display="FJ2"/>
    <hyperlink ref="C36" location="'Found Job'!A68" display="FJ3"/>
    <hyperlink ref="C37" location="'Found Job'!A104" display="FJ4"/>
    <hyperlink ref="C38" location="'Found Job'!A140" display="FJ5"/>
    <hyperlink ref="C39" location="'Found Job'!A172" display="FJ6"/>
    <hyperlink ref="C40" location="'Found Job'!A208" display="FJ7"/>
    <hyperlink ref="C41" location="'Found Job'!A220" display="FJ8"/>
    <hyperlink ref="C42" location="'Found Job'!A256" display="FJ9"/>
    <hyperlink ref="C43" location="'Found Job'!A288" display="FJ10"/>
    <hyperlink ref="C44" location="'Found Job'!A320" display="FJ11"/>
    <hyperlink ref="C45" location="'Found Job'!A340" display="FJ12"/>
    <hyperlink ref="C46" location="'Found Job'!A368" display="FJ13"/>
    <hyperlink ref="C47" location="'Found Job'!A392" display="FJ14"/>
  </hyperlinks>
  <pageMargins left="0.25" right="0.25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A2" sqref="A2"/>
    </sheetView>
  </sheetViews>
  <sheetFormatPr defaultRowHeight="15" x14ac:dyDescent="0.25"/>
  <cols>
    <col min="1" max="3" width="22.7109375" customWidth="1"/>
    <col min="4" max="11" width="9.28515625" customWidth="1"/>
  </cols>
  <sheetData>
    <row r="1" spans="1:11" ht="23.25" x14ac:dyDescent="0.35">
      <c r="A1" s="56" t="s">
        <v>0</v>
      </c>
    </row>
    <row r="4" spans="1:11" ht="23.25" x14ac:dyDescent="0.35">
      <c r="A4" s="1" t="s">
        <v>1</v>
      </c>
    </row>
    <row r="6" spans="1:11" ht="18.95" customHeight="1" x14ac:dyDescent="0.25">
      <c r="A6" s="91" t="s">
        <v>2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15" customHeight="1" x14ac:dyDescent="0.25">
      <c r="A7" s="92"/>
      <c r="B7" s="92"/>
      <c r="C7" s="92"/>
      <c r="D7" s="94" t="s">
        <v>3</v>
      </c>
      <c r="E7" s="94"/>
      <c r="F7" s="94"/>
      <c r="G7" s="94"/>
      <c r="H7" s="94"/>
      <c r="I7" s="94"/>
      <c r="J7" s="94"/>
      <c r="K7" s="94" t="s">
        <v>4</v>
      </c>
    </row>
    <row r="8" spans="1:11" ht="15" customHeight="1" x14ac:dyDescent="0.25">
      <c r="A8" s="93"/>
      <c r="B8" s="93"/>
      <c r="C8" s="93"/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95"/>
    </row>
    <row r="9" spans="1:11" ht="15.95" customHeight="1" x14ac:dyDescent="0.25">
      <c r="A9" s="96" t="s">
        <v>12</v>
      </c>
      <c r="B9" s="96" t="s">
        <v>13</v>
      </c>
      <c r="C9" s="3" t="s">
        <v>14</v>
      </c>
      <c r="D9" s="6">
        <v>75</v>
      </c>
      <c r="E9" s="6">
        <v>77</v>
      </c>
      <c r="F9" s="6">
        <v>99</v>
      </c>
      <c r="G9" s="6">
        <v>16</v>
      </c>
      <c r="H9" s="6">
        <v>53</v>
      </c>
      <c r="I9" s="6">
        <v>34</v>
      </c>
      <c r="J9" s="6">
        <v>78</v>
      </c>
      <c r="K9" s="6">
        <v>432</v>
      </c>
    </row>
    <row r="10" spans="1:11" ht="15.95" customHeight="1" x14ac:dyDescent="0.25">
      <c r="A10" s="89"/>
      <c r="B10" s="89"/>
      <c r="C10" s="4" t="s">
        <v>15</v>
      </c>
      <c r="D10" s="7">
        <v>0.1736111111111111</v>
      </c>
      <c r="E10" s="7">
        <v>0.17824074074074073</v>
      </c>
      <c r="F10" s="7">
        <v>0.22916666666666663</v>
      </c>
      <c r="G10" s="7">
        <v>3.7037037037037035E-2</v>
      </c>
      <c r="H10" s="7">
        <v>0.12268518518518519</v>
      </c>
      <c r="I10" s="7">
        <v>7.8703703703703706E-2</v>
      </c>
      <c r="J10" s="7">
        <v>0.18055555555555552</v>
      </c>
      <c r="K10" s="7">
        <v>1</v>
      </c>
    </row>
    <row r="11" spans="1:11" ht="15.95" customHeight="1" x14ac:dyDescent="0.25">
      <c r="A11" s="89"/>
      <c r="B11" s="89"/>
      <c r="C11" s="4" t="s">
        <v>16</v>
      </c>
      <c r="D11" s="7">
        <v>0.37688442211055284</v>
      </c>
      <c r="E11" s="7">
        <v>0.250814332247557</v>
      </c>
      <c r="F11" s="7">
        <v>0.52941176470588236</v>
      </c>
      <c r="G11" s="7">
        <v>0.32</v>
      </c>
      <c r="H11" s="7">
        <v>0.5145631067961165</v>
      </c>
      <c r="I11" s="7">
        <v>0.19883040935672514</v>
      </c>
      <c r="J11" s="7">
        <v>0.32911392405063289</v>
      </c>
      <c r="K11" s="7">
        <v>0.34449760765550236</v>
      </c>
    </row>
    <row r="12" spans="1:11" ht="15.95" customHeight="1" x14ac:dyDescent="0.25">
      <c r="A12" s="89"/>
      <c r="B12" s="88"/>
      <c r="C12" s="5" t="s">
        <v>17</v>
      </c>
      <c r="D12" s="8">
        <v>5.9808612440191394E-2</v>
      </c>
      <c r="E12" s="8">
        <v>6.1403508771929821E-2</v>
      </c>
      <c r="F12" s="8">
        <v>7.8947368421052627E-2</v>
      </c>
      <c r="G12" s="8">
        <v>1.2759170653907496E-2</v>
      </c>
      <c r="H12" s="8">
        <v>4.2264752791068581E-2</v>
      </c>
      <c r="I12" s="8">
        <v>2.7113237639553433E-2</v>
      </c>
      <c r="J12" s="8">
        <v>6.2200956937799042E-2</v>
      </c>
      <c r="K12" s="8">
        <v>0.34449760765550236</v>
      </c>
    </row>
    <row r="13" spans="1:11" ht="15.95" customHeight="1" x14ac:dyDescent="0.25">
      <c r="A13" s="89"/>
      <c r="B13" s="88" t="s">
        <v>18</v>
      </c>
      <c r="C13" s="4" t="s">
        <v>14</v>
      </c>
      <c r="D13" s="9">
        <v>56</v>
      </c>
      <c r="E13" s="9">
        <v>175</v>
      </c>
      <c r="F13" s="9">
        <v>57</v>
      </c>
      <c r="G13" s="9">
        <v>4</v>
      </c>
      <c r="H13" s="9">
        <v>25</v>
      </c>
      <c r="I13" s="9">
        <v>68</v>
      </c>
      <c r="J13" s="9">
        <v>47</v>
      </c>
      <c r="K13" s="9">
        <v>432</v>
      </c>
    </row>
    <row r="14" spans="1:11" ht="15.95" customHeight="1" x14ac:dyDescent="0.25">
      <c r="A14" s="89"/>
      <c r="B14" s="89"/>
      <c r="C14" s="4" t="s">
        <v>15</v>
      </c>
      <c r="D14" s="7">
        <v>0.12962962962962962</v>
      </c>
      <c r="E14" s="7">
        <v>0.40509259259259262</v>
      </c>
      <c r="F14" s="7">
        <v>0.13194444444444445</v>
      </c>
      <c r="G14" s="7">
        <v>9.2592592592592587E-3</v>
      </c>
      <c r="H14" s="7">
        <v>5.7870370370370371E-2</v>
      </c>
      <c r="I14" s="7">
        <v>0.15740740740740741</v>
      </c>
      <c r="J14" s="7">
        <v>0.10879629629629629</v>
      </c>
      <c r="K14" s="7">
        <v>1</v>
      </c>
    </row>
    <row r="15" spans="1:11" ht="15.95" customHeight="1" x14ac:dyDescent="0.25">
      <c r="A15" s="89"/>
      <c r="B15" s="89"/>
      <c r="C15" s="4" t="s">
        <v>16</v>
      </c>
      <c r="D15" s="7">
        <v>0.28140703517587939</v>
      </c>
      <c r="E15" s="7">
        <v>0.57003257328990231</v>
      </c>
      <c r="F15" s="7">
        <v>0.30481283422459893</v>
      </c>
      <c r="G15" s="7">
        <v>0.08</v>
      </c>
      <c r="H15" s="7">
        <v>0.24271844660194175</v>
      </c>
      <c r="I15" s="7">
        <v>0.39766081871345027</v>
      </c>
      <c r="J15" s="7">
        <v>0.19831223628691982</v>
      </c>
      <c r="K15" s="7">
        <v>0.34449760765550236</v>
      </c>
    </row>
    <row r="16" spans="1:11" ht="15.95" customHeight="1" x14ac:dyDescent="0.25">
      <c r="A16" s="89"/>
      <c r="B16" s="88"/>
      <c r="C16" s="5" t="s">
        <v>17</v>
      </c>
      <c r="D16" s="8">
        <v>4.4657097288676235E-2</v>
      </c>
      <c r="E16" s="8">
        <v>0.13955342902711323</v>
      </c>
      <c r="F16" s="8">
        <v>4.5454545454545456E-2</v>
      </c>
      <c r="G16" s="8">
        <v>3.189792663476874E-3</v>
      </c>
      <c r="H16" s="8">
        <v>1.9936204146730464E-2</v>
      </c>
      <c r="I16" s="8">
        <v>5.4226475279106866E-2</v>
      </c>
      <c r="J16" s="8">
        <v>3.7480063795853266E-2</v>
      </c>
      <c r="K16" s="8">
        <v>0.34449760765550236</v>
      </c>
    </row>
    <row r="17" spans="1:11" ht="15.95" customHeight="1" x14ac:dyDescent="0.25">
      <c r="A17" s="89"/>
      <c r="B17" s="88" t="s">
        <v>19</v>
      </c>
      <c r="C17" s="4" t="s">
        <v>14</v>
      </c>
      <c r="D17" s="9">
        <v>53</v>
      </c>
      <c r="E17" s="9">
        <v>39</v>
      </c>
      <c r="F17" s="9">
        <v>13</v>
      </c>
      <c r="G17" s="9">
        <v>28</v>
      </c>
      <c r="H17" s="9">
        <v>11</v>
      </c>
      <c r="I17" s="9">
        <v>63</v>
      </c>
      <c r="J17" s="9">
        <v>90</v>
      </c>
      <c r="K17" s="9">
        <v>297</v>
      </c>
    </row>
    <row r="18" spans="1:11" ht="15.95" customHeight="1" x14ac:dyDescent="0.25">
      <c r="A18" s="89"/>
      <c r="B18" s="89"/>
      <c r="C18" s="4" t="s">
        <v>15</v>
      </c>
      <c r="D18" s="7">
        <v>0.17845117845117844</v>
      </c>
      <c r="E18" s="7">
        <v>0.13131313131313133</v>
      </c>
      <c r="F18" s="7">
        <v>4.3771043771043773E-2</v>
      </c>
      <c r="G18" s="7">
        <v>9.4276094276094277E-2</v>
      </c>
      <c r="H18" s="7">
        <v>3.7037037037037035E-2</v>
      </c>
      <c r="I18" s="7">
        <v>0.2121212121212121</v>
      </c>
      <c r="J18" s="7">
        <v>0.30303030303030304</v>
      </c>
      <c r="K18" s="7">
        <v>1</v>
      </c>
    </row>
    <row r="19" spans="1:11" ht="15.95" customHeight="1" x14ac:dyDescent="0.25">
      <c r="A19" s="89"/>
      <c r="B19" s="89"/>
      <c r="C19" s="4" t="s">
        <v>16</v>
      </c>
      <c r="D19" s="7">
        <v>0.26633165829145727</v>
      </c>
      <c r="E19" s="7">
        <v>0.12703583061889251</v>
      </c>
      <c r="F19" s="7">
        <v>6.9518716577540107E-2</v>
      </c>
      <c r="G19" s="7">
        <v>0.56000000000000005</v>
      </c>
      <c r="H19" s="7">
        <v>0.10679611650485436</v>
      </c>
      <c r="I19" s="7">
        <v>0.36842105263157893</v>
      </c>
      <c r="J19" s="7">
        <v>0.379746835443038</v>
      </c>
      <c r="K19" s="7">
        <v>0.23684210526315788</v>
      </c>
    </row>
    <row r="20" spans="1:11" ht="15.95" customHeight="1" x14ac:dyDescent="0.25">
      <c r="A20" s="89"/>
      <c r="B20" s="88"/>
      <c r="C20" s="5" t="s">
        <v>17</v>
      </c>
      <c r="D20" s="8">
        <v>4.2264752791068581E-2</v>
      </c>
      <c r="E20" s="8">
        <v>3.1100478468899521E-2</v>
      </c>
      <c r="F20" s="8">
        <v>1.036682615629984E-2</v>
      </c>
      <c r="G20" s="8">
        <v>2.2328548644338118E-2</v>
      </c>
      <c r="H20" s="8">
        <v>8.771929824561403E-3</v>
      </c>
      <c r="I20" s="8">
        <v>5.0239234449760764E-2</v>
      </c>
      <c r="J20" s="8">
        <v>7.1770334928229665E-2</v>
      </c>
      <c r="K20" s="8">
        <v>0.23684210526315788</v>
      </c>
    </row>
    <row r="21" spans="1:11" ht="15.95" customHeight="1" x14ac:dyDescent="0.25">
      <c r="A21" s="89"/>
      <c r="B21" s="88" t="s">
        <v>20</v>
      </c>
      <c r="C21" s="4" t="s">
        <v>14</v>
      </c>
      <c r="D21" s="9">
        <v>7</v>
      </c>
      <c r="E21" s="9">
        <v>8</v>
      </c>
      <c r="F21" s="9">
        <v>9</v>
      </c>
      <c r="G21" s="9">
        <v>1</v>
      </c>
      <c r="H21" s="9">
        <v>5</v>
      </c>
      <c r="I21" s="9">
        <v>2</v>
      </c>
      <c r="J21" s="9">
        <v>13</v>
      </c>
      <c r="K21" s="9">
        <v>45</v>
      </c>
    </row>
    <row r="22" spans="1:11" ht="15.95" customHeight="1" x14ac:dyDescent="0.25">
      <c r="A22" s="89"/>
      <c r="B22" s="89"/>
      <c r="C22" s="4" t="s">
        <v>15</v>
      </c>
      <c r="D22" s="7">
        <v>0.15555555555555556</v>
      </c>
      <c r="E22" s="7">
        <v>0.17777777777777778</v>
      </c>
      <c r="F22" s="7">
        <v>0.2</v>
      </c>
      <c r="G22" s="7">
        <v>2.2222222222222223E-2</v>
      </c>
      <c r="H22" s="7">
        <v>0.1111111111111111</v>
      </c>
      <c r="I22" s="7">
        <v>4.4444444444444446E-2</v>
      </c>
      <c r="J22" s="7">
        <v>0.28888888888888886</v>
      </c>
      <c r="K22" s="7">
        <v>1</v>
      </c>
    </row>
    <row r="23" spans="1:11" ht="15.95" customHeight="1" x14ac:dyDescent="0.25">
      <c r="A23" s="89"/>
      <c r="B23" s="89"/>
      <c r="C23" s="4" t="s">
        <v>16</v>
      </c>
      <c r="D23" s="7">
        <v>3.5175879396984924E-2</v>
      </c>
      <c r="E23" s="7">
        <v>2.6058631921824105E-2</v>
      </c>
      <c r="F23" s="7">
        <v>4.8128342245989303E-2</v>
      </c>
      <c r="G23" s="7">
        <v>0.02</v>
      </c>
      <c r="H23" s="7">
        <v>4.8543689320388349E-2</v>
      </c>
      <c r="I23" s="7">
        <v>1.1695906432748537E-2</v>
      </c>
      <c r="J23" s="7">
        <v>5.4852320675105488E-2</v>
      </c>
      <c r="K23" s="7">
        <v>3.5885167464114832E-2</v>
      </c>
    </row>
    <row r="24" spans="1:11" ht="15.95" customHeight="1" x14ac:dyDescent="0.25">
      <c r="A24" s="89"/>
      <c r="B24" s="88"/>
      <c r="C24" s="5" t="s">
        <v>17</v>
      </c>
      <c r="D24" s="8">
        <v>5.5821371610845294E-3</v>
      </c>
      <c r="E24" s="8">
        <v>6.379585326953748E-3</v>
      </c>
      <c r="F24" s="8">
        <v>7.1770334928229658E-3</v>
      </c>
      <c r="G24" s="8">
        <v>7.9744816586921851E-4</v>
      </c>
      <c r="H24" s="8">
        <v>3.9872408293460922E-3</v>
      </c>
      <c r="I24" s="8">
        <v>1.594896331738437E-3</v>
      </c>
      <c r="J24" s="8">
        <v>1.036682615629984E-2</v>
      </c>
      <c r="K24" s="8">
        <v>3.5885167464114832E-2</v>
      </c>
    </row>
    <row r="25" spans="1:11" ht="15.95" customHeight="1" x14ac:dyDescent="0.25">
      <c r="A25" s="89"/>
      <c r="B25" s="88" t="s">
        <v>21</v>
      </c>
      <c r="C25" s="4" t="s">
        <v>14</v>
      </c>
      <c r="D25" s="9">
        <v>8</v>
      </c>
      <c r="E25" s="9">
        <v>8</v>
      </c>
      <c r="F25" s="9">
        <v>9</v>
      </c>
      <c r="G25" s="9">
        <v>1</v>
      </c>
      <c r="H25" s="9">
        <v>9</v>
      </c>
      <c r="I25" s="9">
        <v>4</v>
      </c>
      <c r="J25" s="9">
        <v>9</v>
      </c>
      <c r="K25" s="9">
        <v>48</v>
      </c>
    </row>
    <row r="26" spans="1:11" ht="15.95" customHeight="1" x14ac:dyDescent="0.25">
      <c r="A26" s="89"/>
      <c r="B26" s="89"/>
      <c r="C26" s="4" t="s">
        <v>15</v>
      </c>
      <c r="D26" s="7">
        <v>0.16666666666666663</v>
      </c>
      <c r="E26" s="7">
        <v>0.16666666666666663</v>
      </c>
      <c r="F26" s="7">
        <v>0.1875</v>
      </c>
      <c r="G26" s="7">
        <v>2.0833333333333329E-2</v>
      </c>
      <c r="H26" s="7">
        <v>0.1875</v>
      </c>
      <c r="I26" s="7">
        <v>8.3333333333333315E-2</v>
      </c>
      <c r="J26" s="7">
        <v>0.1875</v>
      </c>
      <c r="K26" s="7">
        <v>1</v>
      </c>
    </row>
    <row r="27" spans="1:11" ht="15.95" customHeight="1" x14ac:dyDescent="0.25">
      <c r="A27" s="89"/>
      <c r="B27" s="89"/>
      <c r="C27" s="4" t="s">
        <v>16</v>
      </c>
      <c r="D27" s="7">
        <v>4.0201005025125622E-2</v>
      </c>
      <c r="E27" s="7">
        <v>2.6058631921824105E-2</v>
      </c>
      <c r="F27" s="7">
        <v>4.8128342245989303E-2</v>
      </c>
      <c r="G27" s="7">
        <v>0.02</v>
      </c>
      <c r="H27" s="7">
        <v>8.7378640776699032E-2</v>
      </c>
      <c r="I27" s="7">
        <v>2.3391812865497075E-2</v>
      </c>
      <c r="J27" s="7">
        <v>3.7974683544303799E-2</v>
      </c>
      <c r="K27" s="7">
        <v>3.8277511961722487E-2</v>
      </c>
    </row>
    <row r="28" spans="1:11" ht="15.95" customHeight="1" x14ac:dyDescent="0.25">
      <c r="A28" s="88"/>
      <c r="B28" s="88"/>
      <c r="C28" s="5" t="s">
        <v>17</v>
      </c>
      <c r="D28" s="8">
        <v>6.379585326953748E-3</v>
      </c>
      <c r="E28" s="8">
        <v>6.379585326953748E-3</v>
      </c>
      <c r="F28" s="8">
        <v>7.1770334928229658E-3</v>
      </c>
      <c r="G28" s="8">
        <v>7.9744816586921851E-4</v>
      </c>
      <c r="H28" s="8">
        <v>7.1770334928229658E-3</v>
      </c>
      <c r="I28" s="8">
        <v>3.189792663476874E-3</v>
      </c>
      <c r="J28" s="8">
        <v>7.1770334928229658E-3</v>
      </c>
      <c r="K28" s="8">
        <v>3.8277511961722487E-2</v>
      </c>
    </row>
    <row r="29" spans="1:11" ht="15.95" customHeight="1" x14ac:dyDescent="0.25">
      <c r="A29" s="88" t="s">
        <v>4</v>
      </c>
      <c r="B29" s="89"/>
      <c r="C29" s="4" t="s">
        <v>14</v>
      </c>
      <c r="D29" s="9">
        <v>199</v>
      </c>
      <c r="E29" s="9">
        <v>307</v>
      </c>
      <c r="F29" s="9">
        <v>187</v>
      </c>
      <c r="G29" s="9">
        <v>50</v>
      </c>
      <c r="H29" s="9">
        <v>103</v>
      </c>
      <c r="I29" s="9">
        <v>171</v>
      </c>
      <c r="J29" s="9">
        <v>237</v>
      </c>
      <c r="K29" s="9">
        <v>1254</v>
      </c>
    </row>
    <row r="30" spans="1:11" ht="15.95" customHeight="1" x14ac:dyDescent="0.25">
      <c r="A30" s="89"/>
      <c r="B30" s="89"/>
      <c r="C30" s="4" t="s">
        <v>15</v>
      </c>
      <c r="D30" s="7">
        <v>0.15869218500797447</v>
      </c>
      <c r="E30" s="7">
        <v>0.24481658692185007</v>
      </c>
      <c r="F30" s="7">
        <v>0.14912280701754385</v>
      </c>
      <c r="G30" s="7">
        <v>3.9872408293460927E-2</v>
      </c>
      <c r="H30" s="7">
        <v>8.2137161084529509E-2</v>
      </c>
      <c r="I30" s="7">
        <v>0.13636363636363635</v>
      </c>
      <c r="J30" s="7">
        <v>0.18899521531100474</v>
      </c>
      <c r="K30" s="7">
        <v>1</v>
      </c>
    </row>
    <row r="31" spans="1:11" ht="15.95" customHeight="1" x14ac:dyDescent="0.25">
      <c r="A31" s="89"/>
      <c r="B31" s="89"/>
      <c r="C31" s="4" t="s">
        <v>16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</row>
    <row r="32" spans="1:11" s="76" customFormat="1" ht="15.95" customHeight="1" thickBot="1" x14ac:dyDescent="0.3">
      <c r="A32" s="90"/>
      <c r="B32" s="90"/>
      <c r="C32" s="74" t="s">
        <v>17</v>
      </c>
      <c r="D32" s="75">
        <v>0.15869218500797447</v>
      </c>
      <c r="E32" s="75">
        <v>0.24481658692185007</v>
      </c>
      <c r="F32" s="75">
        <v>0.14912280701754385</v>
      </c>
      <c r="G32" s="75">
        <v>3.9872408293460927E-2</v>
      </c>
      <c r="H32" s="75">
        <v>8.2137161084529509E-2</v>
      </c>
      <c r="I32" s="75">
        <v>0.13636363636363635</v>
      </c>
      <c r="J32" s="75">
        <v>0.18899521531100474</v>
      </c>
      <c r="K32" s="75">
        <v>1</v>
      </c>
    </row>
    <row r="33" spans="1:11" ht="15.75" thickTop="1" x14ac:dyDescent="0.25"/>
    <row r="34" spans="1:11" ht="18.95" customHeight="1" x14ac:dyDescent="0.25">
      <c r="A34" s="91" t="s">
        <v>22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15" customHeight="1" x14ac:dyDescent="0.25">
      <c r="A35" s="92"/>
      <c r="B35" s="92"/>
      <c r="C35" s="92"/>
      <c r="D35" s="94" t="s">
        <v>3</v>
      </c>
      <c r="E35" s="94"/>
      <c r="F35" s="94"/>
      <c r="G35" s="94"/>
      <c r="H35" s="94"/>
      <c r="I35" s="94"/>
      <c r="J35" s="94"/>
      <c r="K35" s="94" t="s">
        <v>4</v>
      </c>
    </row>
    <row r="36" spans="1:11" ht="15" customHeight="1" x14ac:dyDescent="0.25">
      <c r="A36" s="93"/>
      <c r="B36" s="93"/>
      <c r="C36" s="93"/>
      <c r="D36" s="2" t="s">
        <v>5</v>
      </c>
      <c r="E36" s="2" t="s">
        <v>6</v>
      </c>
      <c r="F36" s="2" t="s">
        <v>7</v>
      </c>
      <c r="G36" s="2" t="s">
        <v>8</v>
      </c>
      <c r="H36" s="2" t="s">
        <v>9</v>
      </c>
      <c r="I36" s="2" t="s">
        <v>10</v>
      </c>
      <c r="J36" s="2" t="s">
        <v>11</v>
      </c>
      <c r="K36" s="95"/>
    </row>
    <row r="37" spans="1:11" ht="15.95" customHeight="1" x14ac:dyDescent="0.25">
      <c r="A37" s="96" t="s">
        <v>23</v>
      </c>
      <c r="B37" s="96" t="s">
        <v>24</v>
      </c>
      <c r="C37" s="3" t="s">
        <v>14</v>
      </c>
      <c r="D37" s="6">
        <v>65</v>
      </c>
      <c r="E37" s="6">
        <v>125</v>
      </c>
      <c r="F37" s="6">
        <v>62</v>
      </c>
      <c r="G37" s="6">
        <v>11</v>
      </c>
      <c r="H37" s="6">
        <v>41</v>
      </c>
      <c r="I37" s="6">
        <v>61</v>
      </c>
      <c r="J37" s="6">
        <v>67</v>
      </c>
      <c r="K37" s="6">
        <v>432</v>
      </c>
    </row>
    <row r="38" spans="1:11" ht="27.95" customHeight="1" x14ac:dyDescent="0.25">
      <c r="A38" s="89"/>
      <c r="B38" s="89"/>
      <c r="C38" s="4" t="s">
        <v>25</v>
      </c>
      <c r="D38" s="7">
        <v>0.15046296296296297</v>
      </c>
      <c r="E38" s="7">
        <v>0.28935185185185186</v>
      </c>
      <c r="F38" s="7">
        <v>0.14351851851851852</v>
      </c>
      <c r="G38" s="7">
        <v>2.5462962962962962E-2</v>
      </c>
      <c r="H38" s="7">
        <v>9.4907407407407399E-2</v>
      </c>
      <c r="I38" s="7">
        <v>0.14120370370370369</v>
      </c>
      <c r="J38" s="7">
        <v>0.15509259259259259</v>
      </c>
      <c r="K38" s="7">
        <v>1</v>
      </c>
    </row>
    <row r="39" spans="1:11" ht="15.95" customHeight="1" x14ac:dyDescent="0.25">
      <c r="A39" s="89"/>
      <c r="B39" s="89"/>
      <c r="C39" s="4" t="s">
        <v>16</v>
      </c>
      <c r="D39" s="7">
        <v>0.53719008264462809</v>
      </c>
      <c r="E39" s="7">
        <v>0.4960317460317461</v>
      </c>
      <c r="F39" s="7">
        <v>0.40522875816993464</v>
      </c>
      <c r="G39" s="7">
        <v>0.55000000000000004</v>
      </c>
      <c r="H39" s="7">
        <v>0.53947368421052633</v>
      </c>
      <c r="I39" s="7">
        <v>0.58653846153846156</v>
      </c>
      <c r="J39" s="7">
        <v>0.56302521008403361</v>
      </c>
      <c r="K39" s="7">
        <v>0.51124260355029583</v>
      </c>
    </row>
    <row r="40" spans="1:11" ht="15.95" customHeight="1" x14ac:dyDescent="0.25">
      <c r="A40" s="89"/>
      <c r="B40" s="88"/>
      <c r="C40" s="5" t="s">
        <v>17</v>
      </c>
      <c r="D40" s="8">
        <v>7.6923076923076927E-2</v>
      </c>
      <c r="E40" s="8">
        <v>0.14792899408284024</v>
      </c>
      <c r="F40" s="8">
        <v>7.3372781065088752E-2</v>
      </c>
      <c r="G40" s="8">
        <v>1.301775147928994E-2</v>
      </c>
      <c r="H40" s="8">
        <v>4.85207100591716E-2</v>
      </c>
      <c r="I40" s="8">
        <v>7.2189349112426041E-2</v>
      </c>
      <c r="J40" s="8">
        <v>7.9289940828402364E-2</v>
      </c>
      <c r="K40" s="8">
        <v>0.51124260355029583</v>
      </c>
    </row>
    <row r="41" spans="1:11" ht="15.95" customHeight="1" x14ac:dyDescent="0.25">
      <c r="A41" s="89"/>
      <c r="B41" s="88" t="s">
        <v>26</v>
      </c>
      <c r="C41" s="4" t="s">
        <v>14</v>
      </c>
      <c r="D41" s="9">
        <v>40</v>
      </c>
      <c r="E41" s="9">
        <v>76</v>
      </c>
      <c r="F41" s="9">
        <v>68</v>
      </c>
      <c r="G41" s="9">
        <v>7</v>
      </c>
      <c r="H41" s="9">
        <v>28</v>
      </c>
      <c r="I41" s="9">
        <v>37</v>
      </c>
      <c r="J41" s="9">
        <v>32</v>
      </c>
      <c r="K41" s="9">
        <v>288</v>
      </c>
    </row>
    <row r="42" spans="1:11" ht="27.95" customHeight="1" x14ac:dyDescent="0.25">
      <c r="A42" s="89"/>
      <c r="B42" s="89"/>
      <c r="C42" s="4" t="s">
        <v>25</v>
      </c>
      <c r="D42" s="7">
        <v>0.1388888888888889</v>
      </c>
      <c r="E42" s="7">
        <v>0.2638888888888889</v>
      </c>
      <c r="F42" s="7">
        <v>0.2361111111111111</v>
      </c>
      <c r="G42" s="7">
        <v>2.4305555555555559E-2</v>
      </c>
      <c r="H42" s="7">
        <v>9.7222222222222238E-2</v>
      </c>
      <c r="I42" s="7">
        <v>0.12847222222222221</v>
      </c>
      <c r="J42" s="7">
        <v>0.1111111111111111</v>
      </c>
      <c r="K42" s="7">
        <v>1</v>
      </c>
    </row>
    <row r="43" spans="1:11" ht="15.95" customHeight="1" x14ac:dyDescent="0.25">
      <c r="A43" s="89"/>
      <c r="B43" s="89"/>
      <c r="C43" s="4" t="s">
        <v>16</v>
      </c>
      <c r="D43" s="7">
        <v>0.33057851239669422</v>
      </c>
      <c r="E43" s="7">
        <v>0.30158730158730157</v>
      </c>
      <c r="F43" s="7">
        <v>0.44444444444444442</v>
      </c>
      <c r="G43" s="7">
        <v>0.35</v>
      </c>
      <c r="H43" s="7">
        <v>0.36842105263157893</v>
      </c>
      <c r="I43" s="7">
        <v>0.35576923076923078</v>
      </c>
      <c r="J43" s="7">
        <v>0.26890756302521007</v>
      </c>
      <c r="K43" s="7">
        <v>0.34082840236686385</v>
      </c>
    </row>
    <row r="44" spans="1:11" ht="15.95" customHeight="1" x14ac:dyDescent="0.25">
      <c r="A44" s="89"/>
      <c r="B44" s="88"/>
      <c r="C44" s="5" t="s">
        <v>17</v>
      </c>
      <c r="D44" s="8">
        <v>4.7337278106508875E-2</v>
      </c>
      <c r="E44" s="8">
        <v>8.9940828402366862E-2</v>
      </c>
      <c r="F44" s="8">
        <v>8.0473372781065089E-2</v>
      </c>
      <c r="G44" s="8">
        <v>8.2840236686390536E-3</v>
      </c>
      <c r="H44" s="8">
        <v>3.3136094674556214E-2</v>
      </c>
      <c r="I44" s="8">
        <v>4.3786982248520713E-2</v>
      </c>
      <c r="J44" s="8">
        <v>3.7869822485207101E-2</v>
      </c>
      <c r="K44" s="8">
        <v>0.34082840236686385</v>
      </c>
    </row>
    <row r="45" spans="1:11" ht="15.95" customHeight="1" x14ac:dyDescent="0.25">
      <c r="A45" s="89"/>
      <c r="B45" s="88" t="s">
        <v>27</v>
      </c>
      <c r="C45" s="4" t="s">
        <v>14</v>
      </c>
      <c r="D45" s="9">
        <v>9</v>
      </c>
      <c r="E45" s="9">
        <v>39</v>
      </c>
      <c r="F45" s="9">
        <v>19</v>
      </c>
      <c r="G45" s="9">
        <v>2</v>
      </c>
      <c r="H45" s="9">
        <v>7</v>
      </c>
      <c r="I45" s="9">
        <v>5</v>
      </c>
      <c r="J45" s="9">
        <v>12</v>
      </c>
      <c r="K45" s="9">
        <v>93</v>
      </c>
    </row>
    <row r="46" spans="1:11" ht="27.95" customHeight="1" x14ac:dyDescent="0.25">
      <c r="A46" s="89"/>
      <c r="B46" s="89"/>
      <c r="C46" s="4" t="s">
        <v>25</v>
      </c>
      <c r="D46" s="7">
        <v>9.6774193548387094E-2</v>
      </c>
      <c r="E46" s="7">
        <v>0.41935483870967744</v>
      </c>
      <c r="F46" s="7">
        <v>0.20430107526881719</v>
      </c>
      <c r="G46" s="7">
        <v>2.1505376344086023E-2</v>
      </c>
      <c r="H46" s="7">
        <v>7.5268817204301078E-2</v>
      </c>
      <c r="I46" s="7">
        <v>5.3763440860215048E-2</v>
      </c>
      <c r="J46" s="7">
        <v>0.12903225806451613</v>
      </c>
      <c r="K46" s="7">
        <v>1</v>
      </c>
    </row>
    <row r="47" spans="1:11" ht="15.95" customHeight="1" x14ac:dyDescent="0.25">
      <c r="A47" s="89"/>
      <c r="B47" s="89"/>
      <c r="C47" s="4" t="s">
        <v>16</v>
      </c>
      <c r="D47" s="7">
        <v>7.43801652892562E-2</v>
      </c>
      <c r="E47" s="7">
        <v>0.15476190476190477</v>
      </c>
      <c r="F47" s="7">
        <v>0.12418300653594772</v>
      </c>
      <c r="G47" s="7">
        <v>0.1</v>
      </c>
      <c r="H47" s="7">
        <v>9.2105263157894732E-2</v>
      </c>
      <c r="I47" s="7">
        <v>4.8076923076923087E-2</v>
      </c>
      <c r="J47" s="7">
        <v>0.10084033613445378</v>
      </c>
      <c r="K47" s="7">
        <v>0.11005917159763313</v>
      </c>
    </row>
    <row r="48" spans="1:11" ht="15.95" customHeight="1" x14ac:dyDescent="0.25">
      <c r="A48" s="89"/>
      <c r="B48" s="88"/>
      <c r="C48" s="5" t="s">
        <v>17</v>
      </c>
      <c r="D48" s="8">
        <v>1.0650887573964495E-2</v>
      </c>
      <c r="E48" s="8">
        <v>4.6153846153846156E-2</v>
      </c>
      <c r="F48" s="8">
        <v>2.2485207100591716E-2</v>
      </c>
      <c r="G48" s="8">
        <v>2.3668639053254438E-3</v>
      </c>
      <c r="H48" s="8">
        <v>8.2840236686390536E-3</v>
      </c>
      <c r="I48" s="8">
        <v>5.9171597633136093E-3</v>
      </c>
      <c r="J48" s="8">
        <v>1.4201183431952662E-2</v>
      </c>
      <c r="K48" s="8">
        <v>0.11005917159763313</v>
      </c>
    </row>
    <row r="49" spans="1:11" ht="15.95" customHeight="1" x14ac:dyDescent="0.25">
      <c r="A49" s="89"/>
      <c r="B49" s="88" t="s">
        <v>28</v>
      </c>
      <c r="C49" s="4" t="s">
        <v>14</v>
      </c>
      <c r="D49" s="9">
        <v>4</v>
      </c>
      <c r="E49" s="9">
        <v>7</v>
      </c>
      <c r="F49" s="9">
        <v>4</v>
      </c>
      <c r="G49" s="9">
        <v>0</v>
      </c>
      <c r="H49" s="9">
        <v>0</v>
      </c>
      <c r="I49" s="9">
        <v>1</v>
      </c>
      <c r="J49" s="9">
        <v>4</v>
      </c>
      <c r="K49" s="9">
        <v>20</v>
      </c>
    </row>
    <row r="50" spans="1:11" ht="27.95" customHeight="1" x14ac:dyDescent="0.25">
      <c r="A50" s="89"/>
      <c r="B50" s="89"/>
      <c r="C50" s="4" t="s">
        <v>25</v>
      </c>
      <c r="D50" s="7">
        <v>0.2</v>
      </c>
      <c r="E50" s="7">
        <v>0.35</v>
      </c>
      <c r="F50" s="7">
        <v>0.2</v>
      </c>
      <c r="G50" s="7">
        <v>0</v>
      </c>
      <c r="H50" s="7">
        <v>0</v>
      </c>
      <c r="I50" s="7">
        <v>0.05</v>
      </c>
      <c r="J50" s="7">
        <v>0.2</v>
      </c>
      <c r="K50" s="7">
        <v>1</v>
      </c>
    </row>
    <row r="51" spans="1:11" ht="15.95" customHeight="1" x14ac:dyDescent="0.25">
      <c r="A51" s="89"/>
      <c r="B51" s="89"/>
      <c r="C51" s="4" t="s">
        <v>16</v>
      </c>
      <c r="D51" s="7">
        <v>3.3057851239669422E-2</v>
      </c>
      <c r="E51" s="7">
        <v>2.7777777777777776E-2</v>
      </c>
      <c r="F51" s="7">
        <v>2.6143790849673203E-2</v>
      </c>
      <c r="G51" s="7">
        <v>0</v>
      </c>
      <c r="H51" s="7">
        <v>0</v>
      </c>
      <c r="I51" s="7">
        <v>9.6153846153846159E-3</v>
      </c>
      <c r="J51" s="7">
        <v>3.3613445378151259E-2</v>
      </c>
      <c r="K51" s="7">
        <v>2.3668639053254437E-2</v>
      </c>
    </row>
    <row r="52" spans="1:11" ht="15.95" customHeight="1" x14ac:dyDescent="0.25">
      <c r="A52" s="89"/>
      <c r="B52" s="88"/>
      <c r="C52" s="5" t="s">
        <v>17</v>
      </c>
      <c r="D52" s="8">
        <v>4.7337278106508876E-3</v>
      </c>
      <c r="E52" s="8">
        <v>8.2840236686390536E-3</v>
      </c>
      <c r="F52" s="8">
        <v>4.7337278106508876E-3</v>
      </c>
      <c r="G52" s="8">
        <v>0</v>
      </c>
      <c r="H52" s="8">
        <v>0</v>
      </c>
      <c r="I52" s="8">
        <v>1.1834319526627219E-3</v>
      </c>
      <c r="J52" s="8">
        <v>4.7337278106508876E-3</v>
      </c>
      <c r="K52" s="8">
        <v>2.3668639053254437E-2</v>
      </c>
    </row>
    <row r="53" spans="1:11" ht="15.95" customHeight="1" x14ac:dyDescent="0.25">
      <c r="A53" s="89"/>
      <c r="B53" s="88" t="s">
        <v>29</v>
      </c>
      <c r="C53" s="4" t="s">
        <v>14</v>
      </c>
      <c r="D53" s="9">
        <v>3</v>
      </c>
      <c r="E53" s="9">
        <v>5</v>
      </c>
      <c r="F53" s="9">
        <v>0</v>
      </c>
      <c r="G53" s="9">
        <v>0</v>
      </c>
      <c r="H53" s="9">
        <v>0</v>
      </c>
      <c r="I53" s="9">
        <v>0</v>
      </c>
      <c r="J53" s="9">
        <v>4</v>
      </c>
      <c r="K53" s="9">
        <v>12</v>
      </c>
    </row>
    <row r="54" spans="1:11" ht="27.95" customHeight="1" x14ac:dyDescent="0.25">
      <c r="A54" s="89"/>
      <c r="B54" s="89"/>
      <c r="C54" s="4" t="s">
        <v>25</v>
      </c>
      <c r="D54" s="7">
        <v>0.25</v>
      </c>
      <c r="E54" s="7">
        <v>0.41666666666666674</v>
      </c>
      <c r="F54" s="7">
        <v>0</v>
      </c>
      <c r="G54" s="7">
        <v>0</v>
      </c>
      <c r="H54" s="7">
        <v>0</v>
      </c>
      <c r="I54" s="7">
        <v>0</v>
      </c>
      <c r="J54" s="7">
        <v>0.33333333333333326</v>
      </c>
      <c r="K54" s="7">
        <v>1</v>
      </c>
    </row>
    <row r="55" spans="1:11" ht="15.95" customHeight="1" x14ac:dyDescent="0.25">
      <c r="A55" s="89"/>
      <c r="B55" s="89"/>
      <c r="C55" s="4" t="s">
        <v>16</v>
      </c>
      <c r="D55" s="7">
        <v>2.4793388429752067E-2</v>
      </c>
      <c r="E55" s="7">
        <v>1.984126984126984E-2</v>
      </c>
      <c r="F55" s="7">
        <v>0</v>
      </c>
      <c r="G55" s="7">
        <v>0</v>
      </c>
      <c r="H55" s="7">
        <v>0</v>
      </c>
      <c r="I55" s="7">
        <v>0</v>
      </c>
      <c r="J55" s="7">
        <v>3.3613445378151259E-2</v>
      </c>
      <c r="K55" s="7">
        <v>1.4201183431952662E-2</v>
      </c>
    </row>
    <row r="56" spans="1:11" ht="15.95" customHeight="1" x14ac:dyDescent="0.25">
      <c r="A56" s="88"/>
      <c r="B56" s="88"/>
      <c r="C56" s="5" t="s">
        <v>17</v>
      </c>
      <c r="D56" s="8">
        <v>3.5502958579881655E-3</v>
      </c>
      <c r="E56" s="8">
        <v>5.9171597633136093E-3</v>
      </c>
      <c r="F56" s="8">
        <v>0</v>
      </c>
      <c r="G56" s="8">
        <v>0</v>
      </c>
      <c r="H56" s="8">
        <v>0</v>
      </c>
      <c r="I56" s="8">
        <v>0</v>
      </c>
      <c r="J56" s="8">
        <v>4.7337278106508876E-3</v>
      </c>
      <c r="K56" s="8">
        <v>1.4201183431952662E-2</v>
      </c>
    </row>
    <row r="57" spans="1:11" ht="15.95" customHeight="1" x14ac:dyDescent="0.25">
      <c r="A57" s="88" t="s">
        <v>4</v>
      </c>
      <c r="B57" s="89"/>
      <c r="C57" s="4" t="s">
        <v>14</v>
      </c>
      <c r="D57" s="9">
        <v>121</v>
      </c>
      <c r="E57" s="9">
        <v>252</v>
      </c>
      <c r="F57" s="9">
        <v>153</v>
      </c>
      <c r="G57" s="9">
        <v>20</v>
      </c>
      <c r="H57" s="9">
        <v>76</v>
      </c>
      <c r="I57" s="9">
        <v>104</v>
      </c>
      <c r="J57" s="9">
        <v>119</v>
      </c>
      <c r="K57" s="9">
        <v>845</v>
      </c>
    </row>
    <row r="58" spans="1:11" ht="27.95" customHeight="1" x14ac:dyDescent="0.25">
      <c r="A58" s="89"/>
      <c r="B58" s="89"/>
      <c r="C58" s="4" t="s">
        <v>25</v>
      </c>
      <c r="D58" s="7">
        <v>0.14319526627218934</v>
      </c>
      <c r="E58" s="7">
        <v>0.29822485207100591</v>
      </c>
      <c r="F58" s="7">
        <v>0.18106508875739644</v>
      </c>
      <c r="G58" s="7">
        <v>2.3668639053254437E-2</v>
      </c>
      <c r="H58" s="7">
        <v>8.9940828402366862E-2</v>
      </c>
      <c r="I58" s="7">
        <v>0.12307692307692308</v>
      </c>
      <c r="J58" s="7">
        <v>0.14082840236686389</v>
      </c>
      <c r="K58" s="7">
        <v>1</v>
      </c>
    </row>
    <row r="59" spans="1:11" ht="15.95" customHeight="1" x14ac:dyDescent="0.25">
      <c r="A59" s="89"/>
      <c r="B59" s="89"/>
      <c r="C59" s="4" t="s">
        <v>16</v>
      </c>
      <c r="D59" s="7">
        <v>1</v>
      </c>
      <c r="E59" s="7">
        <v>1</v>
      </c>
      <c r="F59" s="7">
        <v>1</v>
      </c>
      <c r="G59" s="7">
        <v>1</v>
      </c>
      <c r="H59" s="7">
        <v>1</v>
      </c>
      <c r="I59" s="7">
        <v>1</v>
      </c>
      <c r="J59" s="7">
        <v>1</v>
      </c>
      <c r="K59" s="7">
        <v>1</v>
      </c>
    </row>
    <row r="60" spans="1:11" s="76" customFormat="1" ht="15.95" customHeight="1" thickBot="1" x14ac:dyDescent="0.3">
      <c r="A60" s="90"/>
      <c r="B60" s="90"/>
      <c r="C60" s="74" t="s">
        <v>17</v>
      </c>
      <c r="D60" s="75">
        <v>0.14319526627218934</v>
      </c>
      <c r="E60" s="75">
        <v>0.29822485207100591</v>
      </c>
      <c r="F60" s="75">
        <v>0.18106508875739644</v>
      </c>
      <c r="G60" s="75">
        <v>2.3668639053254437E-2</v>
      </c>
      <c r="H60" s="75">
        <v>8.9940828402366862E-2</v>
      </c>
      <c r="I60" s="75">
        <v>0.12307692307692308</v>
      </c>
      <c r="J60" s="75">
        <v>0.14082840236686389</v>
      </c>
      <c r="K60" s="75">
        <v>1</v>
      </c>
    </row>
    <row r="61" spans="1:11" ht="15.75" thickTop="1" x14ac:dyDescent="0.25"/>
    <row r="62" spans="1:11" ht="18.95" customHeight="1" x14ac:dyDescent="0.25">
      <c r="A62" s="91" t="s">
        <v>30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1:11" ht="15" customHeight="1" x14ac:dyDescent="0.25">
      <c r="A63" s="92"/>
      <c r="B63" s="92"/>
      <c r="C63" s="92"/>
      <c r="D63" s="94" t="s">
        <v>3</v>
      </c>
      <c r="E63" s="94"/>
      <c r="F63" s="94"/>
      <c r="G63" s="94"/>
      <c r="H63" s="94"/>
      <c r="I63" s="94"/>
      <c r="J63" s="94"/>
      <c r="K63" s="94" t="s">
        <v>4</v>
      </c>
    </row>
    <row r="64" spans="1:11" ht="15" customHeight="1" x14ac:dyDescent="0.25">
      <c r="A64" s="93"/>
      <c r="B64" s="93"/>
      <c r="C64" s="93"/>
      <c r="D64" s="2" t="s">
        <v>5</v>
      </c>
      <c r="E64" s="2" t="s">
        <v>6</v>
      </c>
      <c r="F64" s="2" t="s">
        <v>7</v>
      </c>
      <c r="G64" s="2" t="s">
        <v>8</v>
      </c>
      <c r="H64" s="2" t="s">
        <v>9</v>
      </c>
      <c r="I64" s="2" t="s">
        <v>10</v>
      </c>
      <c r="J64" s="2" t="s">
        <v>11</v>
      </c>
      <c r="K64" s="95"/>
    </row>
    <row r="65" spans="1:11" ht="15.95" customHeight="1" x14ac:dyDescent="0.25">
      <c r="A65" s="96" t="s">
        <v>31</v>
      </c>
      <c r="B65" s="97" t="s">
        <v>32</v>
      </c>
      <c r="C65" s="3" t="s">
        <v>14</v>
      </c>
      <c r="D65" s="6">
        <v>3</v>
      </c>
      <c r="E65" s="6">
        <v>2</v>
      </c>
      <c r="F65" s="6">
        <v>1</v>
      </c>
      <c r="G65" s="6">
        <v>0</v>
      </c>
      <c r="H65" s="6">
        <v>2</v>
      </c>
      <c r="I65" s="6">
        <v>1</v>
      </c>
      <c r="J65" s="6">
        <v>3</v>
      </c>
      <c r="K65" s="6">
        <v>12</v>
      </c>
    </row>
    <row r="66" spans="1:11" ht="27.95" customHeight="1" x14ac:dyDescent="0.25">
      <c r="A66" s="89"/>
      <c r="B66" s="89"/>
      <c r="C66" s="4" t="s">
        <v>33</v>
      </c>
      <c r="D66" s="7">
        <v>0.25</v>
      </c>
      <c r="E66" s="7">
        <v>0.16666666666666663</v>
      </c>
      <c r="F66" s="7">
        <v>8.3333333333333315E-2</v>
      </c>
      <c r="G66" s="7">
        <v>0</v>
      </c>
      <c r="H66" s="7">
        <v>0.16666666666666663</v>
      </c>
      <c r="I66" s="7">
        <v>8.3333333333333315E-2</v>
      </c>
      <c r="J66" s="7">
        <v>0.25</v>
      </c>
      <c r="K66" s="7">
        <v>1</v>
      </c>
    </row>
    <row r="67" spans="1:11" ht="15.95" customHeight="1" x14ac:dyDescent="0.25">
      <c r="A67" s="89"/>
      <c r="B67" s="89"/>
      <c r="C67" s="4" t="s">
        <v>16</v>
      </c>
      <c r="D67" s="7">
        <v>4.6875E-2</v>
      </c>
      <c r="E67" s="7">
        <v>1.098901098901099E-2</v>
      </c>
      <c r="F67" s="7">
        <v>1.5384615384615385E-2</v>
      </c>
      <c r="G67" s="7">
        <v>0</v>
      </c>
      <c r="H67" s="7">
        <v>6.25E-2</v>
      </c>
      <c r="I67" s="7">
        <v>1.3888888888888888E-2</v>
      </c>
      <c r="J67" s="7">
        <v>5.4545454545454543E-2</v>
      </c>
      <c r="K67" s="7">
        <v>2.5263157894736842E-2</v>
      </c>
    </row>
    <row r="68" spans="1:11" ht="15.95" customHeight="1" x14ac:dyDescent="0.25">
      <c r="A68" s="89"/>
      <c r="B68" s="88"/>
      <c r="C68" s="5" t="s">
        <v>17</v>
      </c>
      <c r="D68" s="8">
        <v>6.3157894736842104E-3</v>
      </c>
      <c r="E68" s="8">
        <v>4.2105263157894736E-3</v>
      </c>
      <c r="F68" s="8">
        <v>2.1052631578947368E-3</v>
      </c>
      <c r="G68" s="8">
        <v>0</v>
      </c>
      <c r="H68" s="8">
        <v>4.2105263157894736E-3</v>
      </c>
      <c r="I68" s="8">
        <v>2.1052631578947368E-3</v>
      </c>
      <c r="J68" s="8">
        <v>6.3157894736842104E-3</v>
      </c>
      <c r="K68" s="8">
        <v>2.5263157894736842E-2</v>
      </c>
    </row>
    <row r="69" spans="1:11" ht="15.95" customHeight="1" x14ac:dyDescent="0.25">
      <c r="A69" s="89"/>
      <c r="B69" s="98" t="s">
        <v>34</v>
      </c>
      <c r="C69" s="4" t="s">
        <v>14</v>
      </c>
      <c r="D69" s="9">
        <v>28</v>
      </c>
      <c r="E69" s="9">
        <v>87</v>
      </c>
      <c r="F69" s="9">
        <v>36</v>
      </c>
      <c r="G69" s="9">
        <v>3</v>
      </c>
      <c r="H69" s="9">
        <v>11</v>
      </c>
      <c r="I69" s="9">
        <v>34</v>
      </c>
      <c r="J69" s="9">
        <v>26</v>
      </c>
      <c r="K69" s="9">
        <v>225</v>
      </c>
    </row>
    <row r="70" spans="1:11" ht="27.95" customHeight="1" x14ac:dyDescent="0.25">
      <c r="A70" s="89"/>
      <c r="B70" s="89"/>
      <c r="C70" s="4" t="s">
        <v>33</v>
      </c>
      <c r="D70" s="7">
        <v>0.12444444444444444</v>
      </c>
      <c r="E70" s="7">
        <v>0.38666666666666666</v>
      </c>
      <c r="F70" s="7">
        <v>0.16</v>
      </c>
      <c r="G70" s="7">
        <v>1.3333333333333334E-2</v>
      </c>
      <c r="H70" s="7">
        <v>4.8888888888888891E-2</v>
      </c>
      <c r="I70" s="7">
        <v>0.15111111111111111</v>
      </c>
      <c r="J70" s="7">
        <v>0.11555555555555555</v>
      </c>
      <c r="K70" s="7">
        <v>1</v>
      </c>
    </row>
    <row r="71" spans="1:11" ht="15.95" customHeight="1" x14ac:dyDescent="0.25">
      <c r="A71" s="89"/>
      <c r="B71" s="89"/>
      <c r="C71" s="4" t="s">
        <v>16</v>
      </c>
      <c r="D71" s="7">
        <v>0.4375</v>
      </c>
      <c r="E71" s="7">
        <v>0.47802197802197804</v>
      </c>
      <c r="F71" s="7">
        <v>0.55384615384615388</v>
      </c>
      <c r="G71" s="7">
        <v>0.6</v>
      </c>
      <c r="H71" s="7">
        <v>0.34375</v>
      </c>
      <c r="I71" s="7">
        <v>0.47222222222222221</v>
      </c>
      <c r="J71" s="7">
        <v>0.47272727272727272</v>
      </c>
      <c r="K71" s="7">
        <v>0.47368421052631576</v>
      </c>
    </row>
    <row r="72" spans="1:11" ht="15.95" customHeight="1" x14ac:dyDescent="0.25">
      <c r="A72" s="89"/>
      <c r="B72" s="88"/>
      <c r="C72" s="5" t="s">
        <v>17</v>
      </c>
      <c r="D72" s="8">
        <v>5.894736842105263E-2</v>
      </c>
      <c r="E72" s="8">
        <v>0.18315789473684208</v>
      </c>
      <c r="F72" s="8">
        <v>7.5789473684210532E-2</v>
      </c>
      <c r="G72" s="8">
        <v>6.3157894736842104E-3</v>
      </c>
      <c r="H72" s="8">
        <v>2.3157894736842106E-2</v>
      </c>
      <c r="I72" s="8">
        <v>7.1578947368421048E-2</v>
      </c>
      <c r="J72" s="8">
        <v>5.473684210526316E-2</v>
      </c>
      <c r="K72" s="8">
        <v>0.47368421052631576</v>
      </c>
    </row>
    <row r="73" spans="1:11" ht="15.95" customHeight="1" x14ac:dyDescent="0.25">
      <c r="A73" s="89"/>
      <c r="B73" s="98" t="s">
        <v>35</v>
      </c>
      <c r="C73" s="4" t="s">
        <v>14</v>
      </c>
      <c r="D73" s="9">
        <v>11</v>
      </c>
      <c r="E73" s="9">
        <v>54</v>
      </c>
      <c r="F73" s="9">
        <v>18</v>
      </c>
      <c r="G73" s="9">
        <v>2</v>
      </c>
      <c r="H73" s="9">
        <v>11</v>
      </c>
      <c r="I73" s="9">
        <v>18</v>
      </c>
      <c r="J73" s="9">
        <v>15</v>
      </c>
      <c r="K73" s="9">
        <v>129</v>
      </c>
    </row>
    <row r="74" spans="1:11" ht="27.95" customHeight="1" x14ac:dyDescent="0.25">
      <c r="A74" s="89"/>
      <c r="B74" s="89"/>
      <c r="C74" s="4" t="s">
        <v>33</v>
      </c>
      <c r="D74" s="7">
        <v>8.5271317829457349E-2</v>
      </c>
      <c r="E74" s="7">
        <v>0.41860465116279072</v>
      </c>
      <c r="F74" s="7">
        <v>0.13953488372093023</v>
      </c>
      <c r="G74" s="7">
        <v>1.550387596899225E-2</v>
      </c>
      <c r="H74" s="7">
        <v>8.5271317829457349E-2</v>
      </c>
      <c r="I74" s="7">
        <v>0.13953488372093023</v>
      </c>
      <c r="J74" s="7">
        <v>0.11627906976744186</v>
      </c>
      <c r="K74" s="7">
        <v>1</v>
      </c>
    </row>
    <row r="75" spans="1:11" ht="15.95" customHeight="1" x14ac:dyDescent="0.25">
      <c r="A75" s="89"/>
      <c r="B75" s="89"/>
      <c r="C75" s="4" t="s">
        <v>16</v>
      </c>
      <c r="D75" s="7">
        <v>0.171875</v>
      </c>
      <c r="E75" s="7">
        <v>0.2967032967032967</v>
      </c>
      <c r="F75" s="7">
        <v>0.27692307692307694</v>
      </c>
      <c r="G75" s="7">
        <v>0.4</v>
      </c>
      <c r="H75" s="7">
        <v>0.34375</v>
      </c>
      <c r="I75" s="7">
        <v>0.25</v>
      </c>
      <c r="J75" s="7">
        <v>0.27272727272727271</v>
      </c>
      <c r="K75" s="7">
        <v>0.27157894736842103</v>
      </c>
    </row>
    <row r="76" spans="1:11" ht="15.95" customHeight="1" x14ac:dyDescent="0.25">
      <c r="A76" s="89"/>
      <c r="B76" s="88"/>
      <c r="C76" s="5" t="s">
        <v>17</v>
      </c>
      <c r="D76" s="8">
        <v>2.3157894736842106E-2</v>
      </c>
      <c r="E76" s="8">
        <v>0.11368421052631579</v>
      </c>
      <c r="F76" s="8">
        <v>3.7894736842105266E-2</v>
      </c>
      <c r="G76" s="8">
        <v>4.2105263157894736E-3</v>
      </c>
      <c r="H76" s="8">
        <v>2.3157894736842106E-2</v>
      </c>
      <c r="I76" s="8">
        <v>3.7894736842105266E-2</v>
      </c>
      <c r="J76" s="8">
        <v>3.1578947368421054E-2</v>
      </c>
      <c r="K76" s="8">
        <v>0.27157894736842103</v>
      </c>
    </row>
    <row r="77" spans="1:11" ht="15.95" customHeight="1" x14ac:dyDescent="0.25">
      <c r="A77" s="89"/>
      <c r="B77" s="98" t="s">
        <v>36</v>
      </c>
      <c r="C77" s="4" t="s">
        <v>14</v>
      </c>
      <c r="D77" s="9">
        <v>13</v>
      </c>
      <c r="E77" s="9">
        <v>23</v>
      </c>
      <c r="F77" s="9">
        <v>6</v>
      </c>
      <c r="G77" s="9">
        <v>0</v>
      </c>
      <c r="H77" s="9">
        <v>3</v>
      </c>
      <c r="I77" s="9">
        <v>13</v>
      </c>
      <c r="J77" s="9">
        <v>9</v>
      </c>
      <c r="K77" s="9">
        <v>67</v>
      </c>
    </row>
    <row r="78" spans="1:11" ht="27.95" customHeight="1" x14ac:dyDescent="0.25">
      <c r="A78" s="89"/>
      <c r="B78" s="89"/>
      <c r="C78" s="4" t="s">
        <v>33</v>
      </c>
      <c r="D78" s="7">
        <v>0.19402985074626866</v>
      </c>
      <c r="E78" s="7">
        <v>0.34328358208955223</v>
      </c>
      <c r="F78" s="7">
        <v>8.9552238805970144E-2</v>
      </c>
      <c r="G78" s="7">
        <v>0</v>
      </c>
      <c r="H78" s="7">
        <v>4.4776119402985072E-2</v>
      </c>
      <c r="I78" s="7">
        <v>0.19402985074626866</v>
      </c>
      <c r="J78" s="7">
        <v>0.13432835820895522</v>
      </c>
      <c r="K78" s="7">
        <v>1</v>
      </c>
    </row>
    <row r="79" spans="1:11" ht="15.95" customHeight="1" x14ac:dyDescent="0.25">
      <c r="A79" s="89"/>
      <c r="B79" s="89"/>
      <c r="C79" s="4" t="s">
        <v>16</v>
      </c>
      <c r="D79" s="7">
        <v>0.203125</v>
      </c>
      <c r="E79" s="7">
        <v>0.12637362637362637</v>
      </c>
      <c r="F79" s="7">
        <v>9.2307692307692313E-2</v>
      </c>
      <c r="G79" s="7">
        <v>0</v>
      </c>
      <c r="H79" s="7">
        <v>9.375E-2</v>
      </c>
      <c r="I79" s="7">
        <v>0.18055555555555552</v>
      </c>
      <c r="J79" s="7">
        <v>0.16363636363636364</v>
      </c>
      <c r="K79" s="7">
        <v>0.14105263157894737</v>
      </c>
    </row>
    <row r="80" spans="1:11" ht="15.95" customHeight="1" x14ac:dyDescent="0.25">
      <c r="A80" s="89"/>
      <c r="B80" s="88"/>
      <c r="C80" s="5" t="s">
        <v>17</v>
      </c>
      <c r="D80" s="8">
        <v>2.736842105263158E-2</v>
      </c>
      <c r="E80" s="8">
        <v>4.8421052631578948E-2</v>
      </c>
      <c r="F80" s="8">
        <v>1.2631578947368421E-2</v>
      </c>
      <c r="G80" s="8">
        <v>0</v>
      </c>
      <c r="H80" s="8">
        <v>6.3157894736842104E-3</v>
      </c>
      <c r="I80" s="8">
        <v>2.736842105263158E-2</v>
      </c>
      <c r="J80" s="8">
        <v>1.8947368421052633E-2</v>
      </c>
      <c r="K80" s="8">
        <v>0.14105263157894737</v>
      </c>
    </row>
    <row r="81" spans="1:11" ht="15.95" customHeight="1" x14ac:dyDescent="0.25">
      <c r="A81" s="89"/>
      <c r="B81" s="98" t="s">
        <v>37</v>
      </c>
      <c r="C81" s="4" t="s">
        <v>14</v>
      </c>
      <c r="D81" s="9">
        <v>6</v>
      </c>
      <c r="E81" s="9">
        <v>14</v>
      </c>
      <c r="F81" s="9">
        <v>4</v>
      </c>
      <c r="G81" s="9">
        <v>0</v>
      </c>
      <c r="H81" s="9">
        <v>4</v>
      </c>
      <c r="I81" s="9">
        <v>4</v>
      </c>
      <c r="J81" s="9">
        <v>2</v>
      </c>
      <c r="K81" s="9">
        <v>34</v>
      </c>
    </row>
    <row r="82" spans="1:11" ht="27.95" customHeight="1" x14ac:dyDescent="0.25">
      <c r="A82" s="89"/>
      <c r="B82" s="89"/>
      <c r="C82" s="4" t="s">
        <v>33</v>
      </c>
      <c r="D82" s="7">
        <v>0.17647058823529413</v>
      </c>
      <c r="E82" s="7">
        <v>0.41176470588235292</v>
      </c>
      <c r="F82" s="7">
        <v>0.1176470588235294</v>
      </c>
      <c r="G82" s="7">
        <v>0</v>
      </c>
      <c r="H82" s="7">
        <v>0.1176470588235294</v>
      </c>
      <c r="I82" s="7">
        <v>0.1176470588235294</v>
      </c>
      <c r="J82" s="7">
        <v>5.8823529411764698E-2</v>
      </c>
      <c r="K82" s="7">
        <v>1</v>
      </c>
    </row>
    <row r="83" spans="1:11" ht="15.95" customHeight="1" x14ac:dyDescent="0.25">
      <c r="A83" s="89"/>
      <c r="B83" s="89"/>
      <c r="C83" s="4" t="s">
        <v>16</v>
      </c>
      <c r="D83" s="7">
        <v>9.375E-2</v>
      </c>
      <c r="E83" s="7">
        <v>7.6923076923076927E-2</v>
      </c>
      <c r="F83" s="7">
        <v>6.1538461538461542E-2</v>
      </c>
      <c r="G83" s="7">
        <v>0</v>
      </c>
      <c r="H83" s="7">
        <v>0.125</v>
      </c>
      <c r="I83" s="7">
        <v>5.5555555555555552E-2</v>
      </c>
      <c r="J83" s="7">
        <v>3.6363636363636362E-2</v>
      </c>
      <c r="K83" s="7">
        <v>7.1578947368421048E-2</v>
      </c>
    </row>
    <row r="84" spans="1:11" ht="15.95" customHeight="1" x14ac:dyDescent="0.25">
      <c r="A84" s="89"/>
      <c r="B84" s="88"/>
      <c r="C84" s="5" t="s">
        <v>17</v>
      </c>
      <c r="D84" s="8">
        <v>1.2631578947368421E-2</v>
      </c>
      <c r="E84" s="8">
        <v>2.9473684210526315E-2</v>
      </c>
      <c r="F84" s="8">
        <v>8.4210526315789472E-3</v>
      </c>
      <c r="G84" s="8">
        <v>0</v>
      </c>
      <c r="H84" s="8">
        <v>8.4210526315789472E-3</v>
      </c>
      <c r="I84" s="8">
        <v>8.4210526315789472E-3</v>
      </c>
      <c r="J84" s="8">
        <v>4.2105263157894736E-3</v>
      </c>
      <c r="K84" s="8">
        <v>7.1578947368421048E-2</v>
      </c>
    </row>
    <row r="85" spans="1:11" ht="15.95" customHeight="1" x14ac:dyDescent="0.25">
      <c r="A85" s="89"/>
      <c r="B85" s="98" t="s">
        <v>38</v>
      </c>
      <c r="C85" s="4" t="s">
        <v>14</v>
      </c>
      <c r="D85" s="9">
        <v>0</v>
      </c>
      <c r="E85" s="9">
        <v>2</v>
      </c>
      <c r="F85" s="9">
        <v>0</v>
      </c>
      <c r="G85" s="9">
        <v>0</v>
      </c>
      <c r="H85" s="9">
        <v>1</v>
      </c>
      <c r="I85" s="9">
        <v>1</v>
      </c>
      <c r="J85" s="9">
        <v>0</v>
      </c>
      <c r="K85" s="9">
        <v>4</v>
      </c>
    </row>
    <row r="86" spans="1:11" ht="27.95" customHeight="1" x14ac:dyDescent="0.25">
      <c r="A86" s="89"/>
      <c r="B86" s="89"/>
      <c r="C86" s="4" t="s">
        <v>33</v>
      </c>
      <c r="D86" s="7">
        <v>0</v>
      </c>
      <c r="E86" s="7">
        <v>0.5</v>
      </c>
      <c r="F86" s="7">
        <v>0</v>
      </c>
      <c r="G86" s="7">
        <v>0</v>
      </c>
      <c r="H86" s="7">
        <v>0.25</v>
      </c>
      <c r="I86" s="7">
        <v>0.25</v>
      </c>
      <c r="J86" s="7">
        <v>0</v>
      </c>
      <c r="K86" s="7">
        <v>1</v>
      </c>
    </row>
    <row r="87" spans="1:11" ht="15.95" customHeight="1" x14ac:dyDescent="0.25">
      <c r="A87" s="89"/>
      <c r="B87" s="89"/>
      <c r="C87" s="4" t="s">
        <v>16</v>
      </c>
      <c r="D87" s="7">
        <v>0</v>
      </c>
      <c r="E87" s="7">
        <v>1.098901098901099E-2</v>
      </c>
      <c r="F87" s="7">
        <v>0</v>
      </c>
      <c r="G87" s="7">
        <v>0</v>
      </c>
      <c r="H87" s="7">
        <v>3.125E-2</v>
      </c>
      <c r="I87" s="7">
        <v>1.3888888888888888E-2</v>
      </c>
      <c r="J87" s="7">
        <v>0</v>
      </c>
      <c r="K87" s="7">
        <v>8.4210526315789472E-3</v>
      </c>
    </row>
    <row r="88" spans="1:11" ht="15.95" customHeight="1" x14ac:dyDescent="0.25">
      <c r="A88" s="89"/>
      <c r="B88" s="88"/>
      <c r="C88" s="5" t="s">
        <v>17</v>
      </c>
      <c r="D88" s="8">
        <v>0</v>
      </c>
      <c r="E88" s="8">
        <v>4.2105263157894736E-3</v>
      </c>
      <c r="F88" s="8">
        <v>0</v>
      </c>
      <c r="G88" s="8">
        <v>0</v>
      </c>
      <c r="H88" s="8">
        <v>2.1052631578947368E-3</v>
      </c>
      <c r="I88" s="8">
        <v>2.1052631578947368E-3</v>
      </c>
      <c r="J88" s="8">
        <v>0</v>
      </c>
      <c r="K88" s="8">
        <v>8.4210526315789472E-3</v>
      </c>
    </row>
    <row r="89" spans="1:11" ht="15.95" customHeight="1" x14ac:dyDescent="0.25">
      <c r="A89" s="89"/>
      <c r="B89" s="98" t="s">
        <v>39</v>
      </c>
      <c r="C89" s="4" t="s">
        <v>14</v>
      </c>
      <c r="D89" s="9">
        <v>1</v>
      </c>
      <c r="E89" s="9">
        <v>0</v>
      </c>
      <c r="F89" s="9">
        <v>0</v>
      </c>
      <c r="G89" s="9">
        <v>0</v>
      </c>
      <c r="H89" s="9">
        <v>0</v>
      </c>
      <c r="I89" s="9">
        <v>1</v>
      </c>
      <c r="J89" s="9">
        <v>0</v>
      </c>
      <c r="K89" s="9">
        <v>2</v>
      </c>
    </row>
    <row r="90" spans="1:11" ht="27.95" customHeight="1" x14ac:dyDescent="0.25">
      <c r="A90" s="89"/>
      <c r="B90" s="89"/>
      <c r="C90" s="4" t="s">
        <v>33</v>
      </c>
      <c r="D90" s="7">
        <v>0.5</v>
      </c>
      <c r="E90" s="7">
        <v>0</v>
      </c>
      <c r="F90" s="7">
        <v>0</v>
      </c>
      <c r="G90" s="7">
        <v>0</v>
      </c>
      <c r="H90" s="7">
        <v>0</v>
      </c>
      <c r="I90" s="7">
        <v>0.5</v>
      </c>
      <c r="J90" s="7">
        <v>0</v>
      </c>
      <c r="K90" s="7">
        <v>1</v>
      </c>
    </row>
    <row r="91" spans="1:11" ht="15.95" customHeight="1" x14ac:dyDescent="0.25">
      <c r="A91" s="89"/>
      <c r="B91" s="89"/>
      <c r="C91" s="4" t="s">
        <v>16</v>
      </c>
      <c r="D91" s="7">
        <v>1.5625E-2</v>
      </c>
      <c r="E91" s="7">
        <v>0</v>
      </c>
      <c r="F91" s="7">
        <v>0</v>
      </c>
      <c r="G91" s="7">
        <v>0</v>
      </c>
      <c r="H91" s="7">
        <v>0</v>
      </c>
      <c r="I91" s="7">
        <v>1.3888888888888888E-2</v>
      </c>
      <c r="J91" s="7">
        <v>0</v>
      </c>
      <c r="K91" s="7">
        <v>4.2105263157894736E-3</v>
      </c>
    </row>
    <row r="92" spans="1:11" ht="15.95" customHeight="1" x14ac:dyDescent="0.25">
      <c r="A92" s="89"/>
      <c r="B92" s="88"/>
      <c r="C92" s="5" t="s">
        <v>17</v>
      </c>
      <c r="D92" s="8">
        <v>2.1052631578947368E-3</v>
      </c>
      <c r="E92" s="8">
        <v>0</v>
      </c>
      <c r="F92" s="8">
        <v>0</v>
      </c>
      <c r="G92" s="8">
        <v>0</v>
      </c>
      <c r="H92" s="8">
        <v>0</v>
      </c>
      <c r="I92" s="8">
        <v>2.1052631578947368E-3</v>
      </c>
      <c r="J92" s="8">
        <v>0</v>
      </c>
      <c r="K92" s="8">
        <v>4.2105263157894736E-3</v>
      </c>
    </row>
    <row r="93" spans="1:11" ht="15.95" customHeight="1" x14ac:dyDescent="0.25">
      <c r="A93" s="89"/>
      <c r="B93" s="98" t="s">
        <v>40</v>
      </c>
      <c r="C93" s="4" t="s">
        <v>14</v>
      </c>
      <c r="D93" s="9">
        <v>1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1</v>
      </c>
    </row>
    <row r="94" spans="1:11" ht="27.95" customHeight="1" x14ac:dyDescent="0.25">
      <c r="A94" s="89"/>
      <c r="B94" s="89"/>
      <c r="C94" s="4" t="s">
        <v>33</v>
      </c>
      <c r="D94" s="7">
        <v>1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1</v>
      </c>
    </row>
    <row r="95" spans="1:11" ht="15.95" customHeight="1" x14ac:dyDescent="0.25">
      <c r="A95" s="89"/>
      <c r="B95" s="89"/>
      <c r="C95" s="4" t="s">
        <v>16</v>
      </c>
      <c r="D95" s="7">
        <v>1.5625E-2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2.1052631578947368E-3</v>
      </c>
    </row>
    <row r="96" spans="1:11" ht="15.95" customHeight="1" x14ac:dyDescent="0.25">
      <c r="A96" s="89"/>
      <c r="B96" s="88"/>
      <c r="C96" s="5" t="s">
        <v>17</v>
      </c>
      <c r="D96" s="8">
        <v>2.1052631578947368E-3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2.1052631578947368E-3</v>
      </c>
    </row>
    <row r="97" spans="1:11" ht="15.95" customHeight="1" x14ac:dyDescent="0.25">
      <c r="A97" s="89"/>
      <c r="B97" s="98" t="s">
        <v>1825</v>
      </c>
      <c r="C97" s="4" t="s">
        <v>14</v>
      </c>
      <c r="D97" s="9">
        <v>1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1</v>
      </c>
    </row>
    <row r="98" spans="1:11" ht="27.95" customHeight="1" x14ac:dyDescent="0.25">
      <c r="A98" s="89"/>
      <c r="B98" s="89"/>
      <c r="C98" s="4" t="s">
        <v>33</v>
      </c>
      <c r="D98" s="7">
        <v>1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1</v>
      </c>
    </row>
    <row r="99" spans="1:11" ht="15.95" customHeight="1" x14ac:dyDescent="0.25">
      <c r="A99" s="89"/>
      <c r="B99" s="89"/>
      <c r="C99" s="4" t="s">
        <v>16</v>
      </c>
      <c r="D99" s="7">
        <v>1.5625E-2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2.1052631578947368E-3</v>
      </c>
    </row>
    <row r="100" spans="1:11" ht="15.95" customHeight="1" x14ac:dyDescent="0.25">
      <c r="A100" s="88"/>
      <c r="B100" s="88"/>
      <c r="C100" s="5" t="s">
        <v>17</v>
      </c>
      <c r="D100" s="8">
        <v>2.1052631578947368E-3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2.1052631578947368E-3</v>
      </c>
    </row>
    <row r="101" spans="1:11" ht="15.95" customHeight="1" x14ac:dyDescent="0.25">
      <c r="A101" s="88" t="s">
        <v>4</v>
      </c>
      <c r="B101" s="89"/>
      <c r="C101" s="4" t="s">
        <v>14</v>
      </c>
      <c r="D101" s="9">
        <v>64</v>
      </c>
      <c r="E101" s="9">
        <v>182</v>
      </c>
      <c r="F101" s="9">
        <v>65</v>
      </c>
      <c r="G101" s="9">
        <v>5</v>
      </c>
      <c r="H101" s="9">
        <v>32</v>
      </c>
      <c r="I101" s="9">
        <v>72</v>
      </c>
      <c r="J101" s="9">
        <v>55</v>
      </c>
      <c r="K101" s="9">
        <v>475</v>
      </c>
    </row>
    <row r="102" spans="1:11" ht="27.95" customHeight="1" x14ac:dyDescent="0.25">
      <c r="A102" s="89"/>
      <c r="B102" s="89"/>
      <c r="C102" s="4" t="s">
        <v>33</v>
      </c>
      <c r="D102" s="7">
        <v>0.13473684210526315</v>
      </c>
      <c r="E102" s="7">
        <v>0.38315789473684203</v>
      </c>
      <c r="F102" s="7">
        <v>0.1368421052631579</v>
      </c>
      <c r="G102" s="7">
        <v>1.0526315789473684E-2</v>
      </c>
      <c r="H102" s="7">
        <v>6.7368421052631577E-2</v>
      </c>
      <c r="I102" s="7">
        <v>0.15157894736842106</v>
      </c>
      <c r="J102" s="7">
        <v>0.11578947368421053</v>
      </c>
      <c r="K102" s="7">
        <v>1</v>
      </c>
    </row>
    <row r="103" spans="1:11" ht="15.95" customHeight="1" x14ac:dyDescent="0.25">
      <c r="A103" s="89"/>
      <c r="B103" s="89"/>
      <c r="C103" s="4" t="s">
        <v>16</v>
      </c>
      <c r="D103" s="7">
        <v>1</v>
      </c>
      <c r="E103" s="7">
        <v>1</v>
      </c>
      <c r="F103" s="7">
        <v>1</v>
      </c>
      <c r="G103" s="7">
        <v>1</v>
      </c>
      <c r="H103" s="7">
        <v>1</v>
      </c>
      <c r="I103" s="7">
        <v>1</v>
      </c>
      <c r="J103" s="7">
        <v>1</v>
      </c>
      <c r="K103" s="7">
        <v>1</v>
      </c>
    </row>
    <row r="104" spans="1:11" s="76" customFormat="1" ht="15.95" customHeight="1" thickBot="1" x14ac:dyDescent="0.3">
      <c r="A104" s="90"/>
      <c r="B104" s="90"/>
      <c r="C104" s="74" t="s">
        <v>17</v>
      </c>
      <c r="D104" s="75">
        <v>0.13473684210526315</v>
      </c>
      <c r="E104" s="75">
        <v>0.38315789473684203</v>
      </c>
      <c r="F104" s="75">
        <v>0.1368421052631579</v>
      </c>
      <c r="G104" s="75">
        <v>1.0526315789473684E-2</v>
      </c>
      <c r="H104" s="75">
        <v>6.7368421052631577E-2</v>
      </c>
      <c r="I104" s="75">
        <v>0.15157894736842106</v>
      </c>
      <c r="J104" s="75">
        <v>0.11578947368421053</v>
      </c>
      <c r="K104" s="75">
        <v>1</v>
      </c>
    </row>
    <row r="105" spans="1:11" ht="15.75" thickTop="1" x14ac:dyDescent="0.25"/>
    <row r="106" spans="1:11" ht="18.95" customHeight="1" x14ac:dyDescent="0.25">
      <c r="A106" s="91" t="s">
        <v>41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1:11" ht="15" customHeight="1" x14ac:dyDescent="0.25">
      <c r="A107" s="92"/>
      <c r="B107" s="92"/>
      <c r="C107" s="92"/>
      <c r="D107" s="94" t="s">
        <v>3</v>
      </c>
      <c r="E107" s="94"/>
      <c r="F107" s="94"/>
      <c r="G107" s="94"/>
      <c r="H107" s="94"/>
      <c r="I107" s="94"/>
      <c r="J107" s="94"/>
      <c r="K107" s="94" t="s">
        <v>4</v>
      </c>
    </row>
    <row r="108" spans="1:11" ht="15" customHeight="1" x14ac:dyDescent="0.25">
      <c r="A108" s="93"/>
      <c r="B108" s="93"/>
      <c r="C108" s="93"/>
      <c r="D108" s="2" t="s">
        <v>5</v>
      </c>
      <c r="E108" s="2" t="s">
        <v>6</v>
      </c>
      <c r="F108" s="2" t="s">
        <v>7</v>
      </c>
      <c r="G108" s="2" t="s">
        <v>8</v>
      </c>
      <c r="H108" s="2" t="s">
        <v>9</v>
      </c>
      <c r="I108" s="2" t="s">
        <v>10</v>
      </c>
      <c r="J108" s="2" t="s">
        <v>11</v>
      </c>
      <c r="K108" s="95"/>
    </row>
    <row r="109" spans="1:11" ht="15.95" customHeight="1" x14ac:dyDescent="0.25">
      <c r="A109" s="96" t="s">
        <v>42</v>
      </c>
      <c r="B109" s="96" t="s">
        <v>43</v>
      </c>
      <c r="C109" s="3" t="s">
        <v>14</v>
      </c>
      <c r="D109" s="6">
        <v>5</v>
      </c>
      <c r="E109" s="6">
        <v>7</v>
      </c>
      <c r="F109" s="6">
        <v>10</v>
      </c>
      <c r="G109" s="6">
        <v>1</v>
      </c>
      <c r="H109" s="6">
        <v>10</v>
      </c>
      <c r="I109" s="6">
        <v>4</v>
      </c>
      <c r="J109" s="6">
        <v>8</v>
      </c>
      <c r="K109" s="6">
        <v>45</v>
      </c>
    </row>
    <row r="110" spans="1:11" ht="15.95" customHeight="1" x14ac:dyDescent="0.25">
      <c r="A110" s="89"/>
      <c r="B110" s="89"/>
      <c r="C110" s="4" t="s">
        <v>44</v>
      </c>
      <c r="D110" s="7">
        <v>0.1111111111111111</v>
      </c>
      <c r="E110" s="7">
        <v>0.15555555555555556</v>
      </c>
      <c r="F110" s="7">
        <v>0.22222222222222221</v>
      </c>
      <c r="G110" s="7">
        <v>2.2222222222222223E-2</v>
      </c>
      <c r="H110" s="7">
        <v>0.22222222222222221</v>
      </c>
      <c r="I110" s="7">
        <v>8.8888888888888892E-2</v>
      </c>
      <c r="J110" s="7">
        <v>0.17777777777777778</v>
      </c>
      <c r="K110" s="7">
        <v>1</v>
      </c>
    </row>
    <row r="111" spans="1:11" ht="15.95" customHeight="1" x14ac:dyDescent="0.25">
      <c r="A111" s="89"/>
      <c r="B111" s="89"/>
      <c r="C111" s="4" t="s">
        <v>16</v>
      </c>
      <c r="D111" s="7">
        <v>7.8125E-2</v>
      </c>
      <c r="E111" s="7">
        <v>3.8461538461538464E-2</v>
      </c>
      <c r="F111" s="7">
        <v>0.15384615384615385</v>
      </c>
      <c r="G111" s="7">
        <v>0.2</v>
      </c>
      <c r="H111" s="7">
        <v>0.30303030303030304</v>
      </c>
      <c r="I111" s="7">
        <v>5.5555555555555552E-2</v>
      </c>
      <c r="J111" s="7">
        <v>0.14545454545454545</v>
      </c>
      <c r="K111" s="7">
        <v>9.4537815126050417E-2</v>
      </c>
    </row>
    <row r="112" spans="1:11" ht="15.95" customHeight="1" x14ac:dyDescent="0.25">
      <c r="A112" s="89"/>
      <c r="B112" s="88"/>
      <c r="C112" s="5" t="s">
        <v>17</v>
      </c>
      <c r="D112" s="8">
        <v>1.050420168067227E-2</v>
      </c>
      <c r="E112" s="8">
        <v>1.4705882352941175E-2</v>
      </c>
      <c r="F112" s="8">
        <v>2.100840336134454E-2</v>
      </c>
      <c r="G112" s="8">
        <v>2.1008403361344537E-3</v>
      </c>
      <c r="H112" s="8">
        <v>2.100840336134454E-2</v>
      </c>
      <c r="I112" s="8">
        <v>8.4033613445378148E-3</v>
      </c>
      <c r="J112" s="8">
        <v>1.680672268907563E-2</v>
      </c>
      <c r="K112" s="8">
        <v>9.4537815126050417E-2</v>
      </c>
    </row>
    <row r="113" spans="1:11" ht="15.95" customHeight="1" x14ac:dyDescent="0.25">
      <c r="A113" s="89"/>
      <c r="B113" s="88" t="s">
        <v>45</v>
      </c>
      <c r="C113" s="4" t="s">
        <v>14</v>
      </c>
      <c r="D113" s="9">
        <v>4</v>
      </c>
      <c r="E113" s="9">
        <v>2</v>
      </c>
      <c r="F113" s="9">
        <v>3</v>
      </c>
      <c r="G113" s="9">
        <v>2</v>
      </c>
      <c r="H113" s="9">
        <v>4</v>
      </c>
      <c r="I113" s="9">
        <v>4</v>
      </c>
      <c r="J113" s="9">
        <v>4</v>
      </c>
      <c r="K113" s="9">
        <v>23</v>
      </c>
    </row>
    <row r="114" spans="1:11" ht="15.95" customHeight="1" x14ac:dyDescent="0.25">
      <c r="A114" s="89"/>
      <c r="B114" s="89"/>
      <c r="C114" s="4" t="s">
        <v>44</v>
      </c>
      <c r="D114" s="7">
        <v>0.17391304347826086</v>
      </c>
      <c r="E114" s="7">
        <v>8.6956521739130432E-2</v>
      </c>
      <c r="F114" s="7">
        <v>0.13043478260869565</v>
      </c>
      <c r="G114" s="7">
        <v>8.6956521739130432E-2</v>
      </c>
      <c r="H114" s="7">
        <v>0.17391304347826086</v>
      </c>
      <c r="I114" s="7">
        <v>0.17391304347826086</v>
      </c>
      <c r="J114" s="7">
        <v>0.17391304347826086</v>
      </c>
      <c r="K114" s="7">
        <v>1</v>
      </c>
    </row>
    <row r="115" spans="1:11" ht="15.95" customHeight="1" x14ac:dyDescent="0.25">
      <c r="A115" s="89"/>
      <c r="B115" s="89"/>
      <c r="C115" s="4" t="s">
        <v>16</v>
      </c>
      <c r="D115" s="7">
        <v>6.25E-2</v>
      </c>
      <c r="E115" s="7">
        <v>1.098901098901099E-2</v>
      </c>
      <c r="F115" s="7">
        <v>4.6153846153846156E-2</v>
      </c>
      <c r="G115" s="7">
        <v>0.4</v>
      </c>
      <c r="H115" s="7">
        <v>0.12121212121212122</v>
      </c>
      <c r="I115" s="7">
        <v>5.5555555555555552E-2</v>
      </c>
      <c r="J115" s="7">
        <v>7.2727272727272724E-2</v>
      </c>
      <c r="K115" s="7">
        <v>4.8319327731092446E-2</v>
      </c>
    </row>
    <row r="116" spans="1:11" ht="15.95" customHeight="1" x14ac:dyDescent="0.25">
      <c r="A116" s="89"/>
      <c r="B116" s="88"/>
      <c r="C116" s="5" t="s">
        <v>17</v>
      </c>
      <c r="D116" s="8">
        <v>8.4033613445378148E-3</v>
      </c>
      <c r="E116" s="8">
        <v>4.2016806722689074E-3</v>
      </c>
      <c r="F116" s="8">
        <v>6.3025210084033615E-3</v>
      </c>
      <c r="G116" s="8">
        <v>4.2016806722689074E-3</v>
      </c>
      <c r="H116" s="8">
        <v>8.4033613445378148E-3</v>
      </c>
      <c r="I116" s="8">
        <v>8.4033613445378148E-3</v>
      </c>
      <c r="J116" s="8">
        <v>8.4033613445378148E-3</v>
      </c>
      <c r="K116" s="8">
        <v>4.8319327731092446E-2</v>
      </c>
    </row>
    <row r="117" spans="1:11" ht="15.95" customHeight="1" x14ac:dyDescent="0.25">
      <c r="A117" s="89"/>
      <c r="B117" s="88" t="s">
        <v>46</v>
      </c>
      <c r="C117" s="4" t="s">
        <v>14</v>
      </c>
      <c r="D117" s="9">
        <v>8</v>
      </c>
      <c r="E117" s="9">
        <v>10</v>
      </c>
      <c r="F117" s="9">
        <v>18</v>
      </c>
      <c r="G117" s="9">
        <v>0</v>
      </c>
      <c r="H117" s="9">
        <v>4</v>
      </c>
      <c r="I117" s="9">
        <v>4</v>
      </c>
      <c r="J117" s="9">
        <v>7</v>
      </c>
      <c r="K117" s="9">
        <v>51</v>
      </c>
    </row>
    <row r="118" spans="1:11" ht="15.95" customHeight="1" x14ac:dyDescent="0.25">
      <c r="A118" s="89"/>
      <c r="B118" s="89"/>
      <c r="C118" s="4" t="s">
        <v>44</v>
      </c>
      <c r="D118" s="7">
        <v>0.15686274509803921</v>
      </c>
      <c r="E118" s="7">
        <v>0.19607843137254904</v>
      </c>
      <c r="F118" s="7">
        <v>0.35294117647058826</v>
      </c>
      <c r="G118" s="7">
        <v>0</v>
      </c>
      <c r="H118" s="7">
        <v>7.8431372549019607E-2</v>
      </c>
      <c r="I118" s="7">
        <v>7.8431372549019607E-2</v>
      </c>
      <c r="J118" s="7">
        <v>0.13725490196078433</v>
      </c>
      <c r="K118" s="7">
        <v>1</v>
      </c>
    </row>
    <row r="119" spans="1:11" ht="15.95" customHeight="1" x14ac:dyDescent="0.25">
      <c r="A119" s="89"/>
      <c r="B119" s="89"/>
      <c r="C119" s="4" t="s">
        <v>16</v>
      </c>
      <c r="D119" s="7">
        <v>0.125</v>
      </c>
      <c r="E119" s="7">
        <v>5.4945054945054944E-2</v>
      </c>
      <c r="F119" s="7">
        <v>0.27692307692307694</v>
      </c>
      <c r="G119" s="7">
        <v>0</v>
      </c>
      <c r="H119" s="7">
        <v>0.12121212121212122</v>
      </c>
      <c r="I119" s="7">
        <v>5.5555555555555552E-2</v>
      </c>
      <c r="J119" s="7">
        <v>0.12727272727272726</v>
      </c>
      <c r="K119" s="7">
        <v>0.10714285714285714</v>
      </c>
    </row>
    <row r="120" spans="1:11" ht="15.95" customHeight="1" x14ac:dyDescent="0.25">
      <c r="A120" s="89"/>
      <c r="B120" s="88"/>
      <c r="C120" s="5" t="s">
        <v>17</v>
      </c>
      <c r="D120" s="8">
        <v>1.680672268907563E-2</v>
      </c>
      <c r="E120" s="8">
        <v>2.100840336134454E-2</v>
      </c>
      <c r="F120" s="8">
        <v>3.7815126050420166E-2</v>
      </c>
      <c r="G120" s="8">
        <v>0</v>
      </c>
      <c r="H120" s="8">
        <v>8.4033613445378148E-3</v>
      </c>
      <c r="I120" s="8">
        <v>8.4033613445378148E-3</v>
      </c>
      <c r="J120" s="8">
        <v>1.4705882352941175E-2</v>
      </c>
      <c r="K120" s="8">
        <v>0.10714285714285714</v>
      </c>
    </row>
    <row r="121" spans="1:11" ht="15.95" customHeight="1" x14ac:dyDescent="0.25">
      <c r="A121" s="89"/>
      <c r="B121" s="88" t="s">
        <v>47</v>
      </c>
      <c r="C121" s="4" t="s">
        <v>14</v>
      </c>
      <c r="D121" s="9">
        <v>18</v>
      </c>
      <c r="E121" s="9">
        <v>24</v>
      </c>
      <c r="F121" s="9">
        <v>17</v>
      </c>
      <c r="G121" s="9">
        <v>2</v>
      </c>
      <c r="H121" s="9">
        <v>7</v>
      </c>
      <c r="I121" s="9">
        <v>19</v>
      </c>
      <c r="J121" s="9">
        <v>12</v>
      </c>
      <c r="K121" s="9">
        <v>99</v>
      </c>
    </row>
    <row r="122" spans="1:11" ht="15.95" customHeight="1" x14ac:dyDescent="0.25">
      <c r="A122" s="89"/>
      <c r="B122" s="89"/>
      <c r="C122" s="4" t="s">
        <v>44</v>
      </c>
      <c r="D122" s="7">
        <v>0.18181818181818182</v>
      </c>
      <c r="E122" s="7">
        <v>0.24242424242424243</v>
      </c>
      <c r="F122" s="7">
        <v>0.17171717171717168</v>
      </c>
      <c r="G122" s="7">
        <v>2.0202020202020204E-2</v>
      </c>
      <c r="H122" s="7">
        <v>7.0707070707070704E-2</v>
      </c>
      <c r="I122" s="7">
        <v>0.19191919191919191</v>
      </c>
      <c r="J122" s="7">
        <v>0.12121212121212122</v>
      </c>
      <c r="K122" s="7">
        <v>1</v>
      </c>
    </row>
    <row r="123" spans="1:11" ht="15.95" customHeight="1" x14ac:dyDescent="0.25">
      <c r="A123" s="89"/>
      <c r="B123" s="89"/>
      <c r="C123" s="4" t="s">
        <v>16</v>
      </c>
      <c r="D123" s="7">
        <v>0.28125</v>
      </c>
      <c r="E123" s="7">
        <v>0.13186813186813187</v>
      </c>
      <c r="F123" s="7">
        <v>0.26153846153846155</v>
      </c>
      <c r="G123" s="7">
        <v>0.4</v>
      </c>
      <c r="H123" s="7">
        <v>0.2121212121212121</v>
      </c>
      <c r="I123" s="7">
        <v>0.2638888888888889</v>
      </c>
      <c r="J123" s="7">
        <v>0.21818181818181817</v>
      </c>
      <c r="K123" s="7">
        <v>0.20798319327731093</v>
      </c>
    </row>
    <row r="124" spans="1:11" ht="15.95" customHeight="1" x14ac:dyDescent="0.25">
      <c r="A124" s="89"/>
      <c r="B124" s="88"/>
      <c r="C124" s="5" t="s">
        <v>17</v>
      </c>
      <c r="D124" s="8">
        <v>3.7815126050420166E-2</v>
      </c>
      <c r="E124" s="8">
        <v>5.0420168067226892E-2</v>
      </c>
      <c r="F124" s="8">
        <v>3.5714285714285712E-2</v>
      </c>
      <c r="G124" s="8">
        <v>4.2016806722689074E-3</v>
      </c>
      <c r="H124" s="8">
        <v>1.4705882352941175E-2</v>
      </c>
      <c r="I124" s="8">
        <v>3.9915966386554619E-2</v>
      </c>
      <c r="J124" s="8">
        <v>2.5210084033613446E-2</v>
      </c>
      <c r="K124" s="8">
        <v>0.20798319327731093</v>
      </c>
    </row>
    <row r="125" spans="1:11" ht="15.95" customHeight="1" x14ac:dyDescent="0.25">
      <c r="A125" s="89"/>
      <c r="B125" s="88" t="s">
        <v>48</v>
      </c>
      <c r="C125" s="4" t="s">
        <v>14</v>
      </c>
      <c r="D125" s="9">
        <v>14</v>
      </c>
      <c r="E125" s="9">
        <v>50</v>
      </c>
      <c r="F125" s="9">
        <v>11</v>
      </c>
      <c r="G125" s="9">
        <v>0</v>
      </c>
      <c r="H125" s="9">
        <v>6</v>
      </c>
      <c r="I125" s="9">
        <v>35</v>
      </c>
      <c r="J125" s="9">
        <v>7</v>
      </c>
      <c r="K125" s="9">
        <v>123</v>
      </c>
    </row>
    <row r="126" spans="1:11" ht="15.95" customHeight="1" x14ac:dyDescent="0.25">
      <c r="A126" s="89"/>
      <c r="B126" s="89"/>
      <c r="C126" s="4" t="s">
        <v>44</v>
      </c>
      <c r="D126" s="7">
        <v>0.11382113821138211</v>
      </c>
      <c r="E126" s="7">
        <v>0.4065040650406504</v>
      </c>
      <c r="F126" s="7">
        <v>8.943089430894309E-2</v>
      </c>
      <c r="G126" s="7">
        <v>0</v>
      </c>
      <c r="H126" s="7">
        <v>4.878048780487805E-2</v>
      </c>
      <c r="I126" s="7">
        <v>0.28455284552845528</v>
      </c>
      <c r="J126" s="7">
        <v>5.6910569105691054E-2</v>
      </c>
      <c r="K126" s="7">
        <v>1</v>
      </c>
    </row>
    <row r="127" spans="1:11" ht="15.95" customHeight="1" x14ac:dyDescent="0.25">
      <c r="A127" s="89"/>
      <c r="B127" s="89"/>
      <c r="C127" s="4" t="s">
        <v>16</v>
      </c>
      <c r="D127" s="7">
        <v>0.21875</v>
      </c>
      <c r="E127" s="7">
        <v>0.27472527472527475</v>
      </c>
      <c r="F127" s="7">
        <v>0.16923076923076924</v>
      </c>
      <c r="G127" s="7">
        <v>0</v>
      </c>
      <c r="H127" s="7">
        <v>0.18181818181818182</v>
      </c>
      <c r="I127" s="7">
        <v>0.48611111111111105</v>
      </c>
      <c r="J127" s="7">
        <v>0.12727272727272726</v>
      </c>
      <c r="K127" s="7">
        <v>0.25840336134453784</v>
      </c>
    </row>
    <row r="128" spans="1:11" ht="15.95" customHeight="1" x14ac:dyDescent="0.25">
      <c r="A128" s="89"/>
      <c r="B128" s="88"/>
      <c r="C128" s="5" t="s">
        <v>17</v>
      </c>
      <c r="D128" s="8">
        <v>2.9411764705882349E-2</v>
      </c>
      <c r="E128" s="8">
        <v>0.10504201680672269</v>
      </c>
      <c r="F128" s="8">
        <v>2.3109243697478993E-2</v>
      </c>
      <c r="G128" s="8">
        <v>0</v>
      </c>
      <c r="H128" s="8">
        <v>1.2605042016806723E-2</v>
      </c>
      <c r="I128" s="8">
        <v>7.3529411764705885E-2</v>
      </c>
      <c r="J128" s="8">
        <v>1.4705882352941175E-2</v>
      </c>
      <c r="K128" s="8">
        <v>0.25840336134453784</v>
      </c>
    </row>
    <row r="129" spans="1:11" ht="15.95" customHeight="1" x14ac:dyDescent="0.25">
      <c r="A129" s="89"/>
      <c r="B129" s="88" t="s">
        <v>49</v>
      </c>
      <c r="C129" s="4" t="s">
        <v>14</v>
      </c>
      <c r="D129" s="9">
        <v>5</v>
      </c>
      <c r="E129" s="9">
        <v>41</v>
      </c>
      <c r="F129" s="9">
        <v>3</v>
      </c>
      <c r="G129" s="9">
        <v>0</v>
      </c>
      <c r="H129" s="9">
        <v>1</v>
      </c>
      <c r="I129" s="9">
        <v>4</v>
      </c>
      <c r="J129" s="9">
        <v>9</v>
      </c>
      <c r="K129" s="9">
        <v>63</v>
      </c>
    </row>
    <row r="130" spans="1:11" ht="15.95" customHeight="1" x14ac:dyDescent="0.25">
      <c r="A130" s="89"/>
      <c r="B130" s="89"/>
      <c r="C130" s="4" t="s">
        <v>44</v>
      </c>
      <c r="D130" s="7">
        <v>7.9365079365079361E-2</v>
      </c>
      <c r="E130" s="7">
        <v>0.6507936507936507</v>
      </c>
      <c r="F130" s="7">
        <v>4.7619047619047616E-2</v>
      </c>
      <c r="G130" s="7">
        <v>0</v>
      </c>
      <c r="H130" s="7">
        <v>1.5873015873015872E-2</v>
      </c>
      <c r="I130" s="7">
        <v>6.3492063492063489E-2</v>
      </c>
      <c r="J130" s="7">
        <v>0.14285714285714285</v>
      </c>
      <c r="K130" s="7">
        <v>1</v>
      </c>
    </row>
    <row r="131" spans="1:11" ht="15.95" customHeight="1" x14ac:dyDescent="0.25">
      <c r="A131" s="89"/>
      <c r="B131" s="89"/>
      <c r="C131" s="4" t="s">
        <v>16</v>
      </c>
      <c r="D131" s="7">
        <v>7.8125E-2</v>
      </c>
      <c r="E131" s="7">
        <v>0.22527472527472528</v>
      </c>
      <c r="F131" s="7">
        <v>4.6153846153846156E-2</v>
      </c>
      <c r="G131" s="7">
        <v>0</v>
      </c>
      <c r="H131" s="7">
        <v>3.0303030303030304E-2</v>
      </c>
      <c r="I131" s="7">
        <v>5.5555555555555552E-2</v>
      </c>
      <c r="J131" s="7">
        <v>0.16363636363636364</v>
      </c>
      <c r="K131" s="7">
        <v>0.13235294117647059</v>
      </c>
    </row>
    <row r="132" spans="1:11" ht="15.95" customHeight="1" x14ac:dyDescent="0.25">
      <c r="A132" s="89"/>
      <c r="B132" s="88"/>
      <c r="C132" s="5" t="s">
        <v>17</v>
      </c>
      <c r="D132" s="8">
        <v>1.050420168067227E-2</v>
      </c>
      <c r="E132" s="8">
        <v>8.6134453781512604E-2</v>
      </c>
      <c r="F132" s="8">
        <v>6.3025210084033615E-3</v>
      </c>
      <c r="G132" s="8">
        <v>0</v>
      </c>
      <c r="H132" s="8">
        <v>2.1008403361344537E-3</v>
      </c>
      <c r="I132" s="8">
        <v>8.4033613445378148E-3</v>
      </c>
      <c r="J132" s="8">
        <v>1.8907563025210083E-2</v>
      </c>
      <c r="K132" s="8">
        <v>0.13235294117647059</v>
      </c>
    </row>
    <row r="133" spans="1:11" ht="15.95" customHeight="1" x14ac:dyDescent="0.25">
      <c r="A133" s="89"/>
      <c r="B133" s="88" t="s">
        <v>50</v>
      </c>
      <c r="C133" s="4" t="s">
        <v>14</v>
      </c>
      <c r="D133" s="9">
        <v>2</v>
      </c>
      <c r="E133" s="9">
        <v>31</v>
      </c>
      <c r="F133" s="9">
        <v>1</v>
      </c>
      <c r="G133" s="9">
        <v>0</v>
      </c>
      <c r="H133" s="9">
        <v>1</v>
      </c>
      <c r="I133" s="9">
        <v>2</v>
      </c>
      <c r="J133" s="9">
        <v>6</v>
      </c>
      <c r="K133" s="9">
        <v>43</v>
      </c>
    </row>
    <row r="134" spans="1:11" ht="15.95" customHeight="1" x14ac:dyDescent="0.25">
      <c r="A134" s="89"/>
      <c r="B134" s="89"/>
      <c r="C134" s="4" t="s">
        <v>44</v>
      </c>
      <c r="D134" s="7">
        <v>4.6511627906976744E-2</v>
      </c>
      <c r="E134" s="7">
        <v>0.72093023255813948</v>
      </c>
      <c r="F134" s="7">
        <v>2.3255813953488372E-2</v>
      </c>
      <c r="G134" s="7">
        <v>0</v>
      </c>
      <c r="H134" s="7">
        <v>2.3255813953488372E-2</v>
      </c>
      <c r="I134" s="7">
        <v>4.6511627906976744E-2</v>
      </c>
      <c r="J134" s="7">
        <v>0.13953488372093023</v>
      </c>
      <c r="K134" s="7">
        <v>1</v>
      </c>
    </row>
    <row r="135" spans="1:11" ht="15.95" customHeight="1" x14ac:dyDescent="0.25">
      <c r="A135" s="89"/>
      <c r="B135" s="89"/>
      <c r="C135" s="4" t="s">
        <v>16</v>
      </c>
      <c r="D135" s="7">
        <v>3.125E-2</v>
      </c>
      <c r="E135" s="7">
        <v>0.17032967032967034</v>
      </c>
      <c r="F135" s="7">
        <v>1.5384615384615385E-2</v>
      </c>
      <c r="G135" s="7">
        <v>0</v>
      </c>
      <c r="H135" s="7">
        <v>3.0303030303030304E-2</v>
      </c>
      <c r="I135" s="7">
        <v>2.7777777777777776E-2</v>
      </c>
      <c r="J135" s="7">
        <v>0.10909090909090909</v>
      </c>
      <c r="K135" s="7">
        <v>9.0336134453781511E-2</v>
      </c>
    </row>
    <row r="136" spans="1:11" ht="15.95" customHeight="1" x14ac:dyDescent="0.25">
      <c r="A136" s="89"/>
      <c r="B136" s="88"/>
      <c r="C136" s="5" t="s">
        <v>17</v>
      </c>
      <c r="D136" s="8">
        <v>4.2016806722689074E-3</v>
      </c>
      <c r="E136" s="8">
        <v>6.5126050420168072E-2</v>
      </c>
      <c r="F136" s="8">
        <v>2.1008403361344537E-3</v>
      </c>
      <c r="G136" s="8">
        <v>0</v>
      </c>
      <c r="H136" s="8">
        <v>2.1008403361344537E-3</v>
      </c>
      <c r="I136" s="8">
        <v>4.2016806722689074E-3</v>
      </c>
      <c r="J136" s="8">
        <v>1.2605042016806723E-2</v>
      </c>
      <c r="K136" s="8">
        <v>9.0336134453781511E-2</v>
      </c>
    </row>
    <row r="137" spans="1:11" ht="15.95" customHeight="1" x14ac:dyDescent="0.25">
      <c r="A137" s="89"/>
      <c r="B137" s="88" t="s">
        <v>51</v>
      </c>
      <c r="C137" s="4" t="s">
        <v>14</v>
      </c>
      <c r="D137" s="9">
        <v>5</v>
      </c>
      <c r="E137" s="9">
        <v>14</v>
      </c>
      <c r="F137" s="9">
        <v>1</v>
      </c>
      <c r="G137" s="9">
        <v>0</v>
      </c>
      <c r="H137" s="9">
        <v>0</v>
      </c>
      <c r="I137" s="9">
        <v>0</v>
      </c>
      <c r="J137" s="9">
        <v>0</v>
      </c>
      <c r="K137" s="9">
        <v>20</v>
      </c>
    </row>
    <row r="138" spans="1:11" ht="15.95" customHeight="1" x14ac:dyDescent="0.25">
      <c r="A138" s="89"/>
      <c r="B138" s="89"/>
      <c r="C138" s="4" t="s">
        <v>44</v>
      </c>
      <c r="D138" s="7">
        <v>0.25</v>
      </c>
      <c r="E138" s="7">
        <v>0.7</v>
      </c>
      <c r="F138" s="7">
        <v>0.05</v>
      </c>
      <c r="G138" s="7">
        <v>0</v>
      </c>
      <c r="H138" s="7">
        <v>0</v>
      </c>
      <c r="I138" s="7">
        <v>0</v>
      </c>
      <c r="J138" s="7">
        <v>0</v>
      </c>
      <c r="K138" s="7">
        <v>1</v>
      </c>
    </row>
    <row r="139" spans="1:11" ht="15.95" customHeight="1" x14ac:dyDescent="0.25">
      <c r="A139" s="89"/>
      <c r="B139" s="89"/>
      <c r="C139" s="4" t="s">
        <v>16</v>
      </c>
      <c r="D139" s="7">
        <v>7.8125E-2</v>
      </c>
      <c r="E139" s="7">
        <v>7.6923076923076927E-2</v>
      </c>
      <c r="F139" s="7">
        <v>1.5384615384615385E-2</v>
      </c>
      <c r="G139" s="7">
        <v>0</v>
      </c>
      <c r="H139" s="7">
        <v>0</v>
      </c>
      <c r="I139" s="7">
        <v>0</v>
      </c>
      <c r="J139" s="7">
        <v>0</v>
      </c>
      <c r="K139" s="7">
        <v>4.2016806722689079E-2</v>
      </c>
    </row>
    <row r="140" spans="1:11" ht="15.95" customHeight="1" x14ac:dyDescent="0.25">
      <c r="A140" s="89"/>
      <c r="B140" s="88"/>
      <c r="C140" s="5" t="s">
        <v>17</v>
      </c>
      <c r="D140" s="8">
        <v>1.050420168067227E-2</v>
      </c>
      <c r="E140" s="8">
        <v>2.9411764705882349E-2</v>
      </c>
      <c r="F140" s="8">
        <v>2.1008403361344537E-3</v>
      </c>
      <c r="G140" s="8">
        <v>0</v>
      </c>
      <c r="H140" s="8">
        <v>0</v>
      </c>
      <c r="I140" s="8">
        <v>0</v>
      </c>
      <c r="J140" s="8">
        <v>0</v>
      </c>
      <c r="K140" s="8">
        <v>4.2016806722689079E-2</v>
      </c>
    </row>
    <row r="141" spans="1:11" ht="15.95" customHeight="1" x14ac:dyDescent="0.25">
      <c r="A141" s="89"/>
      <c r="B141" s="88" t="s">
        <v>52</v>
      </c>
      <c r="C141" s="4" t="s">
        <v>14</v>
      </c>
      <c r="D141" s="9">
        <v>0</v>
      </c>
      <c r="E141" s="9">
        <v>1</v>
      </c>
      <c r="F141" s="9">
        <v>1</v>
      </c>
      <c r="G141" s="9">
        <v>0</v>
      </c>
      <c r="H141" s="9">
        <v>0</v>
      </c>
      <c r="I141" s="9">
        <v>0</v>
      </c>
      <c r="J141" s="9">
        <v>0</v>
      </c>
      <c r="K141" s="9">
        <v>2</v>
      </c>
    </row>
    <row r="142" spans="1:11" ht="15.95" customHeight="1" x14ac:dyDescent="0.25">
      <c r="A142" s="89"/>
      <c r="B142" s="89"/>
      <c r="C142" s="4" t="s">
        <v>44</v>
      </c>
      <c r="D142" s="7">
        <v>0</v>
      </c>
      <c r="E142" s="7">
        <v>0.5</v>
      </c>
      <c r="F142" s="7">
        <v>0.5</v>
      </c>
      <c r="G142" s="7">
        <v>0</v>
      </c>
      <c r="H142" s="7">
        <v>0</v>
      </c>
      <c r="I142" s="7">
        <v>0</v>
      </c>
      <c r="J142" s="7">
        <v>0</v>
      </c>
      <c r="K142" s="7">
        <v>1</v>
      </c>
    </row>
    <row r="143" spans="1:11" ht="15.95" customHeight="1" x14ac:dyDescent="0.25">
      <c r="A143" s="89"/>
      <c r="B143" s="89"/>
      <c r="C143" s="4" t="s">
        <v>16</v>
      </c>
      <c r="D143" s="7">
        <v>0</v>
      </c>
      <c r="E143" s="7">
        <v>5.4945054945054949E-3</v>
      </c>
      <c r="F143" s="7">
        <v>1.5384615384615385E-2</v>
      </c>
      <c r="G143" s="7">
        <v>0</v>
      </c>
      <c r="H143" s="7">
        <v>0</v>
      </c>
      <c r="I143" s="7">
        <v>0</v>
      </c>
      <c r="J143" s="7">
        <v>0</v>
      </c>
      <c r="K143" s="7">
        <v>4.2016806722689074E-3</v>
      </c>
    </row>
    <row r="144" spans="1:11" ht="15.95" customHeight="1" x14ac:dyDescent="0.25">
      <c r="A144" s="89"/>
      <c r="B144" s="88"/>
      <c r="C144" s="5" t="s">
        <v>17</v>
      </c>
      <c r="D144" s="8">
        <v>0</v>
      </c>
      <c r="E144" s="8">
        <v>2.1008403361344537E-3</v>
      </c>
      <c r="F144" s="8">
        <v>2.1008403361344537E-3</v>
      </c>
      <c r="G144" s="8">
        <v>0</v>
      </c>
      <c r="H144" s="8">
        <v>0</v>
      </c>
      <c r="I144" s="8">
        <v>0</v>
      </c>
      <c r="J144" s="8">
        <v>0</v>
      </c>
      <c r="K144" s="8">
        <v>4.2016806722689074E-3</v>
      </c>
    </row>
    <row r="145" spans="1:11" ht="15.95" customHeight="1" x14ac:dyDescent="0.25">
      <c r="A145" s="89"/>
      <c r="B145" s="88" t="s">
        <v>53</v>
      </c>
      <c r="C145" s="4" t="s">
        <v>14</v>
      </c>
      <c r="D145" s="9">
        <v>3</v>
      </c>
      <c r="E145" s="9">
        <v>2</v>
      </c>
      <c r="F145" s="9">
        <v>0</v>
      </c>
      <c r="G145" s="9">
        <v>0</v>
      </c>
      <c r="H145" s="9">
        <v>0</v>
      </c>
      <c r="I145" s="9">
        <v>0</v>
      </c>
      <c r="J145" s="9">
        <v>2</v>
      </c>
      <c r="K145" s="9">
        <v>7</v>
      </c>
    </row>
    <row r="146" spans="1:11" ht="15.95" customHeight="1" x14ac:dyDescent="0.25">
      <c r="A146" s="89"/>
      <c r="B146" s="89"/>
      <c r="C146" s="4" t="s">
        <v>44</v>
      </c>
      <c r="D146" s="7">
        <v>0.42857142857142855</v>
      </c>
      <c r="E146" s="7">
        <v>0.2857142857142857</v>
      </c>
      <c r="F146" s="7">
        <v>0</v>
      </c>
      <c r="G146" s="7">
        <v>0</v>
      </c>
      <c r="H146" s="7">
        <v>0</v>
      </c>
      <c r="I146" s="7">
        <v>0</v>
      </c>
      <c r="J146" s="7">
        <v>0.2857142857142857</v>
      </c>
      <c r="K146" s="7">
        <v>1</v>
      </c>
    </row>
    <row r="147" spans="1:11" ht="15.95" customHeight="1" x14ac:dyDescent="0.25">
      <c r="A147" s="89"/>
      <c r="B147" s="89"/>
      <c r="C147" s="4" t="s">
        <v>16</v>
      </c>
      <c r="D147" s="7">
        <v>4.6875E-2</v>
      </c>
      <c r="E147" s="7">
        <v>1.098901098901099E-2</v>
      </c>
      <c r="F147" s="7">
        <v>0</v>
      </c>
      <c r="G147" s="7">
        <v>0</v>
      </c>
      <c r="H147" s="7">
        <v>0</v>
      </c>
      <c r="I147" s="7">
        <v>0</v>
      </c>
      <c r="J147" s="7">
        <v>3.6363636363636362E-2</v>
      </c>
      <c r="K147" s="7">
        <v>1.4705882352941175E-2</v>
      </c>
    </row>
    <row r="148" spans="1:11" ht="15.95" customHeight="1" x14ac:dyDescent="0.25">
      <c r="A148" s="88"/>
      <c r="B148" s="88"/>
      <c r="C148" s="5" t="s">
        <v>17</v>
      </c>
      <c r="D148" s="8">
        <v>6.3025210084033615E-3</v>
      </c>
      <c r="E148" s="8">
        <v>4.2016806722689074E-3</v>
      </c>
      <c r="F148" s="8">
        <v>0</v>
      </c>
      <c r="G148" s="8">
        <v>0</v>
      </c>
      <c r="H148" s="8">
        <v>0</v>
      </c>
      <c r="I148" s="8">
        <v>0</v>
      </c>
      <c r="J148" s="8">
        <v>4.2016806722689074E-3</v>
      </c>
      <c r="K148" s="8">
        <v>1.4705882352941175E-2</v>
      </c>
    </row>
    <row r="149" spans="1:11" ht="15.95" customHeight="1" x14ac:dyDescent="0.25">
      <c r="A149" s="88" t="s">
        <v>4</v>
      </c>
      <c r="B149" s="89"/>
      <c r="C149" s="4" t="s">
        <v>14</v>
      </c>
      <c r="D149" s="9">
        <v>64</v>
      </c>
      <c r="E149" s="9">
        <v>182</v>
      </c>
      <c r="F149" s="9">
        <v>65</v>
      </c>
      <c r="G149" s="9">
        <v>5</v>
      </c>
      <c r="H149" s="9">
        <v>33</v>
      </c>
      <c r="I149" s="9">
        <v>72</v>
      </c>
      <c r="J149" s="9">
        <v>55</v>
      </c>
      <c r="K149" s="9">
        <v>476</v>
      </c>
    </row>
    <row r="150" spans="1:11" ht="15.95" customHeight="1" x14ac:dyDescent="0.25">
      <c r="A150" s="89"/>
      <c r="B150" s="89"/>
      <c r="C150" s="4" t="s">
        <v>44</v>
      </c>
      <c r="D150" s="7">
        <v>0.13445378151260504</v>
      </c>
      <c r="E150" s="7">
        <v>0.38235294117647056</v>
      </c>
      <c r="F150" s="7">
        <v>0.13655462184873948</v>
      </c>
      <c r="G150" s="7">
        <v>1.050420168067227E-2</v>
      </c>
      <c r="H150" s="7">
        <v>6.9327731092436978E-2</v>
      </c>
      <c r="I150" s="7">
        <v>0.15126050420168066</v>
      </c>
      <c r="J150" s="7">
        <v>0.11554621848739495</v>
      </c>
      <c r="K150" s="7">
        <v>1</v>
      </c>
    </row>
    <row r="151" spans="1:11" ht="15.95" customHeight="1" x14ac:dyDescent="0.25">
      <c r="A151" s="89"/>
      <c r="B151" s="89"/>
      <c r="C151" s="4" t="s">
        <v>16</v>
      </c>
      <c r="D151" s="7">
        <v>1</v>
      </c>
      <c r="E151" s="7">
        <v>1</v>
      </c>
      <c r="F151" s="7">
        <v>1</v>
      </c>
      <c r="G151" s="7">
        <v>1</v>
      </c>
      <c r="H151" s="7">
        <v>1</v>
      </c>
      <c r="I151" s="7">
        <v>1</v>
      </c>
      <c r="J151" s="7">
        <v>1</v>
      </c>
      <c r="K151" s="7">
        <v>1</v>
      </c>
    </row>
    <row r="152" spans="1:11" s="76" customFormat="1" ht="15.95" customHeight="1" thickBot="1" x14ac:dyDescent="0.3">
      <c r="A152" s="90"/>
      <c r="B152" s="90"/>
      <c r="C152" s="74" t="s">
        <v>17</v>
      </c>
      <c r="D152" s="75">
        <v>0.13445378151260504</v>
      </c>
      <c r="E152" s="75">
        <v>0.38235294117647056</v>
      </c>
      <c r="F152" s="75">
        <v>0.13655462184873948</v>
      </c>
      <c r="G152" s="75">
        <v>1.050420168067227E-2</v>
      </c>
      <c r="H152" s="75">
        <v>6.9327731092436978E-2</v>
      </c>
      <c r="I152" s="75">
        <v>0.15126050420168066</v>
      </c>
      <c r="J152" s="75">
        <v>0.11554621848739495</v>
      </c>
      <c r="K152" s="75">
        <v>1</v>
      </c>
    </row>
    <row r="153" spans="1:11" ht="15.75" thickTop="1" x14ac:dyDescent="0.25"/>
    <row r="154" spans="1:11" ht="18.95" customHeight="1" x14ac:dyDescent="0.25">
      <c r="A154" s="91" t="s">
        <v>54</v>
      </c>
      <c r="B154" s="91"/>
      <c r="C154" s="91"/>
      <c r="D154" s="91"/>
      <c r="E154" s="91"/>
      <c r="F154" s="91"/>
      <c r="G154" s="91"/>
      <c r="H154" s="91"/>
      <c r="I154" s="91"/>
      <c r="J154" s="91"/>
      <c r="K154" s="91"/>
    </row>
    <row r="155" spans="1:11" ht="15" customHeight="1" x14ac:dyDescent="0.25">
      <c r="A155" s="92"/>
      <c r="B155" s="92"/>
      <c r="C155" s="92"/>
      <c r="D155" s="94" t="s">
        <v>3</v>
      </c>
      <c r="E155" s="94"/>
      <c r="F155" s="94"/>
      <c r="G155" s="94"/>
      <c r="H155" s="94"/>
      <c r="I155" s="94"/>
      <c r="J155" s="94"/>
      <c r="K155" s="94" t="s">
        <v>4</v>
      </c>
    </row>
    <row r="156" spans="1:11" ht="15" customHeight="1" x14ac:dyDescent="0.25">
      <c r="A156" s="93"/>
      <c r="B156" s="93"/>
      <c r="C156" s="93"/>
      <c r="D156" s="2" t="s">
        <v>5</v>
      </c>
      <c r="E156" s="2" t="s">
        <v>6</v>
      </c>
      <c r="F156" s="2" t="s">
        <v>7</v>
      </c>
      <c r="G156" s="2" t="s">
        <v>8</v>
      </c>
      <c r="H156" s="2" t="s">
        <v>9</v>
      </c>
      <c r="I156" s="2" t="s">
        <v>10</v>
      </c>
      <c r="J156" s="2" t="s">
        <v>11</v>
      </c>
      <c r="K156" s="95"/>
    </row>
    <row r="157" spans="1:11" ht="15.95" customHeight="1" x14ac:dyDescent="0.25">
      <c r="A157" s="96" t="s">
        <v>55</v>
      </c>
      <c r="B157" s="96" t="s">
        <v>56</v>
      </c>
      <c r="C157" s="3" t="s">
        <v>14</v>
      </c>
      <c r="D157" s="6">
        <v>18</v>
      </c>
      <c r="E157" s="6">
        <v>118</v>
      </c>
      <c r="F157" s="6">
        <v>26</v>
      </c>
      <c r="G157" s="6">
        <v>4</v>
      </c>
      <c r="H157" s="6">
        <v>24</v>
      </c>
      <c r="I157" s="6">
        <v>65</v>
      </c>
      <c r="J157" s="6">
        <v>28</v>
      </c>
      <c r="K157" s="6">
        <v>283</v>
      </c>
    </row>
    <row r="158" spans="1:11" ht="27.95" customHeight="1" x14ac:dyDescent="0.25">
      <c r="A158" s="89"/>
      <c r="B158" s="89"/>
      <c r="C158" s="4" t="s">
        <v>57</v>
      </c>
      <c r="D158" s="7">
        <v>6.3604240282685506E-2</v>
      </c>
      <c r="E158" s="7">
        <v>0.41696113074204955</v>
      </c>
      <c r="F158" s="7">
        <v>9.187279151943463E-2</v>
      </c>
      <c r="G158" s="7">
        <v>1.4134275618374558E-2</v>
      </c>
      <c r="H158" s="7">
        <v>8.4805653710247342E-2</v>
      </c>
      <c r="I158" s="7">
        <v>0.22968197879858657</v>
      </c>
      <c r="J158" s="7">
        <v>9.8939929328621903E-2</v>
      </c>
      <c r="K158" s="7">
        <v>1</v>
      </c>
    </row>
    <row r="159" spans="1:11" ht="15.95" customHeight="1" x14ac:dyDescent="0.25">
      <c r="A159" s="89"/>
      <c r="B159" s="89"/>
      <c r="C159" s="4" t="s">
        <v>16</v>
      </c>
      <c r="D159" s="7">
        <v>0.28125</v>
      </c>
      <c r="E159" s="7">
        <v>0.64835164835164827</v>
      </c>
      <c r="F159" s="7">
        <v>0.4</v>
      </c>
      <c r="G159" s="7">
        <v>0.8</v>
      </c>
      <c r="H159" s="7">
        <v>0.72727272727272729</v>
      </c>
      <c r="I159" s="7">
        <v>0.9027777777777779</v>
      </c>
      <c r="J159" s="7">
        <v>0.50909090909090904</v>
      </c>
      <c r="K159" s="7">
        <v>0.59453781512605042</v>
      </c>
    </row>
    <row r="160" spans="1:11" ht="15.95" customHeight="1" x14ac:dyDescent="0.25">
      <c r="A160" s="89"/>
      <c r="B160" s="88"/>
      <c r="C160" s="5" t="s">
        <v>17</v>
      </c>
      <c r="D160" s="8">
        <v>3.7815126050420166E-2</v>
      </c>
      <c r="E160" s="8">
        <v>0.24789915966386555</v>
      </c>
      <c r="F160" s="8">
        <v>5.4621848739495799E-2</v>
      </c>
      <c r="G160" s="8">
        <v>8.4033613445378148E-3</v>
      </c>
      <c r="H160" s="8">
        <v>5.0420168067226892E-2</v>
      </c>
      <c r="I160" s="8">
        <v>0.13655462184873948</v>
      </c>
      <c r="J160" s="8">
        <v>5.8823529411764698E-2</v>
      </c>
      <c r="K160" s="8">
        <v>0.59453781512605042</v>
      </c>
    </row>
    <row r="161" spans="1:11" ht="15.95" customHeight="1" x14ac:dyDescent="0.25">
      <c r="A161" s="89"/>
      <c r="B161" s="88" t="s">
        <v>58</v>
      </c>
      <c r="C161" s="4" t="s">
        <v>14</v>
      </c>
      <c r="D161" s="9">
        <v>29</v>
      </c>
      <c r="E161" s="9">
        <v>46</v>
      </c>
      <c r="F161" s="9">
        <v>26</v>
      </c>
      <c r="G161" s="9">
        <v>1</v>
      </c>
      <c r="H161" s="9">
        <v>6</v>
      </c>
      <c r="I161" s="9">
        <v>6</v>
      </c>
      <c r="J161" s="9">
        <v>21</v>
      </c>
      <c r="K161" s="9">
        <v>135</v>
      </c>
    </row>
    <row r="162" spans="1:11" ht="27.95" customHeight="1" x14ac:dyDescent="0.25">
      <c r="A162" s="89"/>
      <c r="B162" s="89"/>
      <c r="C162" s="4" t="s">
        <v>57</v>
      </c>
      <c r="D162" s="7">
        <v>0.21481481481481482</v>
      </c>
      <c r="E162" s="7">
        <v>0.34074074074074079</v>
      </c>
      <c r="F162" s="7">
        <v>0.19259259259259259</v>
      </c>
      <c r="G162" s="7">
        <v>7.4074074074074077E-3</v>
      </c>
      <c r="H162" s="7">
        <v>4.4444444444444446E-2</v>
      </c>
      <c r="I162" s="7">
        <v>4.4444444444444446E-2</v>
      </c>
      <c r="J162" s="7">
        <v>0.15555555555555556</v>
      </c>
      <c r="K162" s="7">
        <v>1</v>
      </c>
    </row>
    <row r="163" spans="1:11" ht="15.95" customHeight="1" x14ac:dyDescent="0.25">
      <c r="A163" s="89"/>
      <c r="B163" s="89"/>
      <c r="C163" s="4" t="s">
        <v>16</v>
      </c>
      <c r="D163" s="7">
        <v>0.453125</v>
      </c>
      <c r="E163" s="7">
        <v>0.25274725274725274</v>
      </c>
      <c r="F163" s="7">
        <v>0.4</v>
      </c>
      <c r="G163" s="7">
        <v>0.2</v>
      </c>
      <c r="H163" s="7">
        <v>0.18181818181818182</v>
      </c>
      <c r="I163" s="7">
        <v>8.3333333333333315E-2</v>
      </c>
      <c r="J163" s="7">
        <v>0.38181818181818189</v>
      </c>
      <c r="K163" s="7">
        <v>0.28361344537815125</v>
      </c>
    </row>
    <row r="164" spans="1:11" ht="15.95" customHeight="1" x14ac:dyDescent="0.25">
      <c r="A164" s="89"/>
      <c r="B164" s="88"/>
      <c r="C164" s="5" t="s">
        <v>17</v>
      </c>
      <c r="D164" s="8">
        <v>6.0924369747899158E-2</v>
      </c>
      <c r="E164" s="8">
        <v>9.6638655462184891E-2</v>
      </c>
      <c r="F164" s="8">
        <v>5.4621848739495799E-2</v>
      </c>
      <c r="G164" s="8">
        <v>2.1008403361344537E-3</v>
      </c>
      <c r="H164" s="8">
        <v>1.2605042016806723E-2</v>
      </c>
      <c r="I164" s="8">
        <v>1.2605042016806723E-2</v>
      </c>
      <c r="J164" s="8">
        <v>4.4117647058823532E-2</v>
      </c>
      <c r="K164" s="8">
        <v>0.28361344537815125</v>
      </c>
    </row>
    <row r="165" spans="1:11" ht="15.95" customHeight="1" x14ac:dyDescent="0.25">
      <c r="A165" s="89"/>
      <c r="B165" s="88" t="s">
        <v>59</v>
      </c>
      <c r="C165" s="4" t="s">
        <v>14</v>
      </c>
      <c r="D165" s="9">
        <v>12</v>
      </c>
      <c r="E165" s="9">
        <v>16</v>
      </c>
      <c r="F165" s="9">
        <v>8</v>
      </c>
      <c r="G165" s="9">
        <v>0</v>
      </c>
      <c r="H165" s="9">
        <v>2</v>
      </c>
      <c r="I165" s="9">
        <v>0</v>
      </c>
      <c r="J165" s="9">
        <v>4</v>
      </c>
      <c r="K165" s="9">
        <v>42</v>
      </c>
    </row>
    <row r="166" spans="1:11" ht="27.95" customHeight="1" x14ac:dyDescent="0.25">
      <c r="A166" s="89"/>
      <c r="B166" s="89"/>
      <c r="C166" s="4" t="s">
        <v>57</v>
      </c>
      <c r="D166" s="7">
        <v>0.2857142857142857</v>
      </c>
      <c r="E166" s="7">
        <v>0.38095238095238093</v>
      </c>
      <c r="F166" s="7">
        <v>0.19047619047619047</v>
      </c>
      <c r="G166" s="7">
        <v>0</v>
      </c>
      <c r="H166" s="7">
        <v>4.7619047619047616E-2</v>
      </c>
      <c r="I166" s="7">
        <v>0</v>
      </c>
      <c r="J166" s="7">
        <v>9.5238095238095233E-2</v>
      </c>
      <c r="K166" s="7">
        <v>1</v>
      </c>
    </row>
    <row r="167" spans="1:11" ht="15.95" customHeight="1" x14ac:dyDescent="0.25">
      <c r="A167" s="89"/>
      <c r="B167" s="89"/>
      <c r="C167" s="4" t="s">
        <v>16</v>
      </c>
      <c r="D167" s="7">
        <v>0.1875</v>
      </c>
      <c r="E167" s="7">
        <v>8.7912087912087919E-2</v>
      </c>
      <c r="F167" s="7">
        <v>0.12307692307692308</v>
      </c>
      <c r="G167" s="7">
        <v>0</v>
      </c>
      <c r="H167" s="7">
        <v>6.0606060606060608E-2</v>
      </c>
      <c r="I167" s="7">
        <v>0</v>
      </c>
      <c r="J167" s="7">
        <v>7.2727272727272724E-2</v>
      </c>
      <c r="K167" s="7">
        <v>8.8235294117647065E-2</v>
      </c>
    </row>
    <row r="168" spans="1:11" ht="15.95" customHeight="1" x14ac:dyDescent="0.25">
      <c r="A168" s="89"/>
      <c r="B168" s="88"/>
      <c r="C168" s="5" t="s">
        <v>17</v>
      </c>
      <c r="D168" s="8">
        <v>2.5210084033613446E-2</v>
      </c>
      <c r="E168" s="8">
        <v>3.3613445378151259E-2</v>
      </c>
      <c r="F168" s="8">
        <v>1.680672268907563E-2</v>
      </c>
      <c r="G168" s="8">
        <v>0</v>
      </c>
      <c r="H168" s="8">
        <v>4.2016806722689074E-3</v>
      </c>
      <c r="I168" s="8">
        <v>0</v>
      </c>
      <c r="J168" s="8">
        <v>8.4033613445378148E-3</v>
      </c>
      <c r="K168" s="8">
        <v>8.8235294117647065E-2</v>
      </c>
    </row>
    <row r="169" spans="1:11" ht="15.95" customHeight="1" x14ac:dyDescent="0.25">
      <c r="A169" s="89"/>
      <c r="B169" s="88" t="s">
        <v>60</v>
      </c>
      <c r="C169" s="4" t="s">
        <v>14</v>
      </c>
      <c r="D169" s="9">
        <v>5</v>
      </c>
      <c r="E169" s="9">
        <v>2</v>
      </c>
      <c r="F169" s="9">
        <v>5</v>
      </c>
      <c r="G169" s="9">
        <v>0</v>
      </c>
      <c r="H169" s="9">
        <v>1</v>
      </c>
      <c r="I169" s="9">
        <v>1</v>
      </c>
      <c r="J169" s="9">
        <v>2</v>
      </c>
      <c r="K169" s="9">
        <v>16</v>
      </c>
    </row>
    <row r="170" spans="1:11" ht="27.95" customHeight="1" x14ac:dyDescent="0.25">
      <c r="A170" s="89"/>
      <c r="B170" s="89"/>
      <c r="C170" s="4" t="s">
        <v>57</v>
      </c>
      <c r="D170" s="7">
        <v>0.3125</v>
      </c>
      <c r="E170" s="7">
        <v>0.125</v>
      </c>
      <c r="F170" s="7">
        <v>0.3125</v>
      </c>
      <c r="G170" s="7">
        <v>0</v>
      </c>
      <c r="H170" s="7">
        <v>6.25E-2</v>
      </c>
      <c r="I170" s="7">
        <v>6.25E-2</v>
      </c>
      <c r="J170" s="7">
        <v>0.125</v>
      </c>
      <c r="K170" s="7">
        <v>1</v>
      </c>
    </row>
    <row r="171" spans="1:11" ht="15.95" customHeight="1" x14ac:dyDescent="0.25">
      <c r="A171" s="89"/>
      <c r="B171" s="89"/>
      <c r="C171" s="4" t="s">
        <v>16</v>
      </c>
      <c r="D171" s="7">
        <v>7.8125E-2</v>
      </c>
      <c r="E171" s="7">
        <v>1.098901098901099E-2</v>
      </c>
      <c r="F171" s="7">
        <v>7.6923076923076927E-2</v>
      </c>
      <c r="G171" s="7">
        <v>0</v>
      </c>
      <c r="H171" s="7">
        <v>3.0303030303030304E-2</v>
      </c>
      <c r="I171" s="7">
        <v>1.3888888888888888E-2</v>
      </c>
      <c r="J171" s="7">
        <v>3.6363636363636362E-2</v>
      </c>
      <c r="K171" s="7">
        <v>3.3613445378151259E-2</v>
      </c>
    </row>
    <row r="172" spans="1:11" ht="15.95" customHeight="1" x14ac:dyDescent="0.25">
      <c r="A172" s="88"/>
      <c r="B172" s="88"/>
      <c r="C172" s="5" t="s">
        <v>17</v>
      </c>
      <c r="D172" s="8">
        <v>1.050420168067227E-2</v>
      </c>
      <c r="E172" s="8">
        <v>4.2016806722689074E-3</v>
      </c>
      <c r="F172" s="8">
        <v>1.050420168067227E-2</v>
      </c>
      <c r="G172" s="8">
        <v>0</v>
      </c>
      <c r="H172" s="8">
        <v>2.1008403361344537E-3</v>
      </c>
      <c r="I172" s="8">
        <v>2.1008403361344537E-3</v>
      </c>
      <c r="J172" s="8">
        <v>4.2016806722689074E-3</v>
      </c>
      <c r="K172" s="8">
        <v>3.3613445378151259E-2</v>
      </c>
    </row>
    <row r="173" spans="1:11" ht="15.95" customHeight="1" x14ac:dyDescent="0.25">
      <c r="A173" s="88" t="s">
        <v>4</v>
      </c>
      <c r="B173" s="89"/>
      <c r="C173" s="4" t="s">
        <v>14</v>
      </c>
      <c r="D173" s="9">
        <v>64</v>
      </c>
      <c r="E173" s="9">
        <v>182</v>
      </c>
      <c r="F173" s="9">
        <v>65</v>
      </c>
      <c r="G173" s="9">
        <v>5</v>
      </c>
      <c r="H173" s="9">
        <v>33</v>
      </c>
      <c r="I173" s="9">
        <v>72</v>
      </c>
      <c r="J173" s="9">
        <v>55</v>
      </c>
      <c r="K173" s="9">
        <v>476</v>
      </c>
    </row>
    <row r="174" spans="1:11" ht="27.95" customHeight="1" x14ac:dyDescent="0.25">
      <c r="A174" s="89"/>
      <c r="B174" s="89"/>
      <c r="C174" s="4" t="s">
        <v>57</v>
      </c>
      <c r="D174" s="7">
        <v>0.13445378151260504</v>
      </c>
      <c r="E174" s="7">
        <v>0.38235294117647056</v>
      </c>
      <c r="F174" s="7">
        <v>0.13655462184873948</v>
      </c>
      <c r="G174" s="7">
        <v>1.050420168067227E-2</v>
      </c>
      <c r="H174" s="7">
        <v>6.9327731092436978E-2</v>
      </c>
      <c r="I174" s="7">
        <v>0.15126050420168066</v>
      </c>
      <c r="J174" s="7">
        <v>0.11554621848739495</v>
      </c>
      <c r="K174" s="7">
        <v>1</v>
      </c>
    </row>
    <row r="175" spans="1:11" ht="15.95" customHeight="1" x14ac:dyDescent="0.25">
      <c r="A175" s="89"/>
      <c r="B175" s="89"/>
      <c r="C175" s="4" t="s">
        <v>16</v>
      </c>
      <c r="D175" s="7">
        <v>1</v>
      </c>
      <c r="E175" s="7">
        <v>1</v>
      </c>
      <c r="F175" s="7">
        <v>1</v>
      </c>
      <c r="G175" s="7">
        <v>1</v>
      </c>
      <c r="H175" s="7">
        <v>1</v>
      </c>
      <c r="I175" s="7">
        <v>1</v>
      </c>
      <c r="J175" s="7">
        <v>1</v>
      </c>
      <c r="K175" s="7">
        <v>1</v>
      </c>
    </row>
    <row r="176" spans="1:11" s="76" customFormat="1" ht="15.95" customHeight="1" thickBot="1" x14ac:dyDescent="0.3">
      <c r="A176" s="90"/>
      <c r="B176" s="90"/>
      <c r="C176" s="74" t="s">
        <v>17</v>
      </c>
      <c r="D176" s="75">
        <v>0.13445378151260504</v>
      </c>
      <c r="E176" s="75">
        <v>0.38235294117647056</v>
      </c>
      <c r="F176" s="75">
        <v>0.13655462184873948</v>
      </c>
      <c r="G176" s="75">
        <v>1.050420168067227E-2</v>
      </c>
      <c r="H176" s="75">
        <v>6.9327731092436978E-2</v>
      </c>
      <c r="I176" s="75">
        <v>0.15126050420168066</v>
      </c>
      <c r="J176" s="75">
        <v>0.11554621848739495</v>
      </c>
      <c r="K176" s="75">
        <v>1</v>
      </c>
    </row>
    <row r="177" spans="1:11" ht="15.75" thickTop="1" x14ac:dyDescent="0.25"/>
    <row r="178" spans="1:11" ht="18.95" customHeight="1" x14ac:dyDescent="0.25">
      <c r="A178" s="91" t="s">
        <v>61</v>
      </c>
      <c r="B178" s="91"/>
      <c r="C178" s="91"/>
      <c r="D178" s="91"/>
      <c r="E178" s="91"/>
      <c r="F178" s="91"/>
      <c r="G178" s="91"/>
      <c r="H178" s="91"/>
      <c r="I178" s="91"/>
      <c r="J178" s="91"/>
      <c r="K178" s="91"/>
    </row>
    <row r="179" spans="1:11" ht="15" customHeight="1" x14ac:dyDescent="0.25">
      <c r="A179" s="92"/>
      <c r="B179" s="92"/>
      <c r="C179" s="92"/>
      <c r="D179" s="94" t="s">
        <v>3</v>
      </c>
      <c r="E179" s="94"/>
      <c r="F179" s="94"/>
      <c r="G179" s="94"/>
      <c r="H179" s="94"/>
      <c r="I179" s="94"/>
      <c r="J179" s="94"/>
      <c r="K179" s="94" t="s">
        <v>4</v>
      </c>
    </row>
    <row r="180" spans="1:11" ht="15" customHeight="1" x14ac:dyDescent="0.25">
      <c r="A180" s="93"/>
      <c r="B180" s="93"/>
      <c r="C180" s="93"/>
      <c r="D180" s="2" t="s">
        <v>5</v>
      </c>
      <c r="E180" s="2" t="s">
        <v>6</v>
      </c>
      <c r="F180" s="2" t="s">
        <v>7</v>
      </c>
      <c r="G180" s="2" t="s">
        <v>8</v>
      </c>
      <c r="H180" s="2" t="s">
        <v>9</v>
      </c>
      <c r="I180" s="2" t="s">
        <v>10</v>
      </c>
      <c r="J180" s="2" t="s">
        <v>11</v>
      </c>
      <c r="K180" s="95"/>
    </row>
    <row r="181" spans="1:11" ht="15.95" customHeight="1" x14ac:dyDescent="0.25">
      <c r="A181" s="96" t="s">
        <v>62</v>
      </c>
      <c r="B181" s="96" t="s">
        <v>63</v>
      </c>
      <c r="C181" s="3" t="s">
        <v>14</v>
      </c>
      <c r="D181" s="6">
        <v>158</v>
      </c>
      <c r="E181" s="6">
        <v>273</v>
      </c>
      <c r="F181" s="6">
        <v>176</v>
      </c>
      <c r="G181" s="6">
        <v>23</v>
      </c>
      <c r="H181" s="6">
        <v>94</v>
      </c>
      <c r="I181" s="6">
        <v>125</v>
      </c>
      <c r="J181" s="6">
        <v>187</v>
      </c>
      <c r="K181" s="6">
        <v>1036</v>
      </c>
    </row>
    <row r="182" spans="1:11" ht="27.95" customHeight="1" x14ac:dyDescent="0.25">
      <c r="A182" s="89"/>
      <c r="B182" s="89"/>
      <c r="C182" s="4" t="s">
        <v>64</v>
      </c>
      <c r="D182" s="7">
        <v>0.15250965250965251</v>
      </c>
      <c r="E182" s="7">
        <v>0.26351351351351349</v>
      </c>
      <c r="F182" s="7">
        <v>0.16988416988416988</v>
      </c>
      <c r="G182" s="7">
        <v>2.2200772200772202E-2</v>
      </c>
      <c r="H182" s="7">
        <v>9.0733590733590733E-2</v>
      </c>
      <c r="I182" s="7">
        <v>0.12065637065637064</v>
      </c>
      <c r="J182" s="7">
        <v>0.18050193050193053</v>
      </c>
      <c r="K182" s="7">
        <v>1</v>
      </c>
    </row>
    <row r="183" spans="1:11" ht="15.95" customHeight="1" x14ac:dyDescent="0.25">
      <c r="A183" s="89"/>
      <c r="B183" s="89"/>
      <c r="C183" s="4" t="s">
        <v>16</v>
      </c>
      <c r="D183" s="7">
        <v>0.79396984924623115</v>
      </c>
      <c r="E183" s="7">
        <v>0.88925081433224751</v>
      </c>
      <c r="F183" s="7">
        <v>0.94117647058823517</v>
      </c>
      <c r="G183" s="7">
        <v>0.46</v>
      </c>
      <c r="H183" s="7">
        <v>0.91262135922330101</v>
      </c>
      <c r="I183" s="7">
        <v>0.73099415204678364</v>
      </c>
      <c r="J183" s="7">
        <v>0.78902953586497881</v>
      </c>
      <c r="K183" s="7">
        <v>0.82615629984051042</v>
      </c>
    </row>
    <row r="184" spans="1:11" ht="15.95" customHeight="1" x14ac:dyDescent="0.25">
      <c r="A184" s="89"/>
      <c r="B184" s="88"/>
      <c r="C184" s="5" t="s">
        <v>17</v>
      </c>
      <c r="D184" s="8">
        <v>0.12599681020733652</v>
      </c>
      <c r="E184" s="8">
        <v>0.21770334928229665</v>
      </c>
      <c r="F184" s="8">
        <v>0.14035087719298245</v>
      </c>
      <c r="G184" s="8">
        <v>1.8341307814992026E-2</v>
      </c>
      <c r="H184" s="8">
        <v>7.4960127591706532E-2</v>
      </c>
      <c r="I184" s="8">
        <v>9.9681020733652315E-2</v>
      </c>
      <c r="J184" s="8">
        <v>0.14912280701754385</v>
      </c>
      <c r="K184" s="8">
        <v>0.82615629984051042</v>
      </c>
    </row>
    <row r="185" spans="1:11" ht="15.95" customHeight="1" x14ac:dyDescent="0.25">
      <c r="A185" s="89"/>
      <c r="B185" s="88" t="s">
        <v>65</v>
      </c>
      <c r="C185" s="4" t="s">
        <v>14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1</v>
      </c>
      <c r="J185" s="9">
        <v>0</v>
      </c>
      <c r="K185" s="9">
        <v>1</v>
      </c>
    </row>
    <row r="186" spans="1:11" ht="27.95" customHeight="1" x14ac:dyDescent="0.25">
      <c r="A186" s="89"/>
      <c r="B186" s="89"/>
      <c r="C186" s="4" t="s">
        <v>64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1</v>
      </c>
      <c r="J186" s="7">
        <v>0</v>
      </c>
      <c r="K186" s="7">
        <v>1</v>
      </c>
    </row>
    <row r="187" spans="1:11" ht="15.95" customHeight="1" x14ac:dyDescent="0.25">
      <c r="A187" s="89"/>
      <c r="B187" s="89"/>
      <c r="C187" s="4" t="s">
        <v>16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5.8479532163742687E-3</v>
      </c>
      <c r="J187" s="7">
        <v>0</v>
      </c>
      <c r="K187" s="7">
        <v>7.9744816586921851E-4</v>
      </c>
    </row>
    <row r="188" spans="1:11" ht="15.95" customHeight="1" x14ac:dyDescent="0.25">
      <c r="A188" s="89"/>
      <c r="B188" s="88"/>
      <c r="C188" s="5" t="s">
        <v>17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7.9744816586921851E-4</v>
      </c>
      <c r="J188" s="8">
        <v>0</v>
      </c>
      <c r="K188" s="8">
        <v>7.9744816586921851E-4</v>
      </c>
    </row>
    <row r="189" spans="1:11" ht="15.95" customHeight="1" x14ac:dyDescent="0.25">
      <c r="A189" s="89"/>
      <c r="B189" s="88" t="s">
        <v>66</v>
      </c>
      <c r="C189" s="4" t="s">
        <v>14</v>
      </c>
      <c r="D189" s="9">
        <v>0</v>
      </c>
      <c r="E189" s="9">
        <v>0</v>
      </c>
      <c r="F189" s="9">
        <v>0</v>
      </c>
      <c r="G189" s="9">
        <v>1</v>
      </c>
      <c r="H189" s="9">
        <v>0</v>
      </c>
      <c r="I189" s="9">
        <v>0</v>
      </c>
      <c r="J189" s="9">
        <v>0</v>
      </c>
      <c r="K189" s="9">
        <v>1</v>
      </c>
    </row>
    <row r="190" spans="1:11" ht="27.95" customHeight="1" x14ac:dyDescent="0.25">
      <c r="A190" s="89"/>
      <c r="B190" s="89"/>
      <c r="C190" s="4" t="s">
        <v>64</v>
      </c>
      <c r="D190" s="7">
        <v>0</v>
      </c>
      <c r="E190" s="7">
        <v>0</v>
      </c>
      <c r="F190" s="7">
        <v>0</v>
      </c>
      <c r="G190" s="7">
        <v>1</v>
      </c>
      <c r="H190" s="7">
        <v>0</v>
      </c>
      <c r="I190" s="7">
        <v>0</v>
      </c>
      <c r="J190" s="7">
        <v>0</v>
      </c>
      <c r="K190" s="7">
        <v>1</v>
      </c>
    </row>
    <row r="191" spans="1:11" ht="15.95" customHeight="1" x14ac:dyDescent="0.25">
      <c r="A191" s="89"/>
      <c r="B191" s="89"/>
      <c r="C191" s="4" t="s">
        <v>16</v>
      </c>
      <c r="D191" s="7">
        <v>0</v>
      </c>
      <c r="E191" s="7">
        <v>0</v>
      </c>
      <c r="F191" s="7">
        <v>0</v>
      </c>
      <c r="G191" s="7">
        <v>0.02</v>
      </c>
      <c r="H191" s="7">
        <v>0</v>
      </c>
      <c r="I191" s="7">
        <v>0</v>
      </c>
      <c r="J191" s="7">
        <v>0</v>
      </c>
      <c r="K191" s="7">
        <v>7.9744816586921851E-4</v>
      </c>
    </row>
    <row r="192" spans="1:11" ht="15.95" customHeight="1" x14ac:dyDescent="0.25">
      <c r="A192" s="89"/>
      <c r="B192" s="88"/>
      <c r="C192" s="5" t="s">
        <v>17</v>
      </c>
      <c r="D192" s="8">
        <v>0</v>
      </c>
      <c r="E192" s="8">
        <v>0</v>
      </c>
      <c r="F192" s="8">
        <v>0</v>
      </c>
      <c r="G192" s="8">
        <v>7.9744816586921851E-4</v>
      </c>
      <c r="H192" s="8">
        <v>0</v>
      </c>
      <c r="I192" s="8">
        <v>0</v>
      </c>
      <c r="J192" s="8">
        <v>0</v>
      </c>
      <c r="K192" s="8">
        <v>7.9744816586921851E-4</v>
      </c>
    </row>
    <row r="193" spans="1:11" ht="15.95" customHeight="1" x14ac:dyDescent="0.25">
      <c r="A193" s="89"/>
      <c r="B193" s="88" t="s">
        <v>67</v>
      </c>
      <c r="C193" s="4" t="s">
        <v>14</v>
      </c>
      <c r="D193" s="9">
        <v>1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1</v>
      </c>
    </row>
    <row r="194" spans="1:11" ht="27.95" customHeight="1" x14ac:dyDescent="0.25">
      <c r="A194" s="89"/>
      <c r="B194" s="89"/>
      <c r="C194" s="4" t="s">
        <v>64</v>
      </c>
      <c r="D194" s="7">
        <v>1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1</v>
      </c>
    </row>
    <row r="195" spans="1:11" ht="15.95" customHeight="1" x14ac:dyDescent="0.25">
      <c r="A195" s="89"/>
      <c r="B195" s="89"/>
      <c r="C195" s="4" t="s">
        <v>16</v>
      </c>
      <c r="D195" s="7">
        <v>5.0251256281407027E-3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7.9744816586921851E-4</v>
      </c>
    </row>
    <row r="196" spans="1:11" ht="15.95" customHeight="1" x14ac:dyDescent="0.25">
      <c r="A196" s="89"/>
      <c r="B196" s="88"/>
      <c r="C196" s="5" t="s">
        <v>17</v>
      </c>
      <c r="D196" s="8">
        <v>7.9744816586921851E-4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7.9744816586921851E-4</v>
      </c>
    </row>
    <row r="197" spans="1:11" ht="15.95" customHeight="1" x14ac:dyDescent="0.25">
      <c r="A197" s="89"/>
      <c r="B197" s="88" t="s">
        <v>68</v>
      </c>
      <c r="C197" s="4" t="s">
        <v>14</v>
      </c>
      <c r="D197" s="9">
        <v>0</v>
      </c>
      <c r="E197" s="9">
        <v>0</v>
      </c>
      <c r="F197" s="9">
        <v>1</v>
      </c>
      <c r="G197" s="9">
        <v>0</v>
      </c>
      <c r="H197" s="9">
        <v>0</v>
      </c>
      <c r="I197" s="9">
        <v>3</v>
      </c>
      <c r="J197" s="9">
        <v>0</v>
      </c>
      <c r="K197" s="9">
        <v>4</v>
      </c>
    </row>
    <row r="198" spans="1:11" ht="27.95" customHeight="1" x14ac:dyDescent="0.25">
      <c r="A198" s="89"/>
      <c r="B198" s="89"/>
      <c r="C198" s="4" t="s">
        <v>64</v>
      </c>
      <c r="D198" s="7">
        <v>0</v>
      </c>
      <c r="E198" s="7">
        <v>0</v>
      </c>
      <c r="F198" s="7">
        <v>0.25</v>
      </c>
      <c r="G198" s="7">
        <v>0</v>
      </c>
      <c r="H198" s="7">
        <v>0</v>
      </c>
      <c r="I198" s="7">
        <v>0.75</v>
      </c>
      <c r="J198" s="7">
        <v>0</v>
      </c>
      <c r="K198" s="7">
        <v>1</v>
      </c>
    </row>
    <row r="199" spans="1:11" ht="15.95" customHeight="1" x14ac:dyDescent="0.25">
      <c r="A199" s="89"/>
      <c r="B199" s="89"/>
      <c r="C199" s="4" t="s">
        <v>16</v>
      </c>
      <c r="D199" s="7">
        <v>0</v>
      </c>
      <c r="E199" s="7">
        <v>0</v>
      </c>
      <c r="F199" s="7">
        <v>5.3475935828876994E-3</v>
      </c>
      <c r="G199" s="7">
        <v>0</v>
      </c>
      <c r="H199" s="7">
        <v>0</v>
      </c>
      <c r="I199" s="7">
        <v>1.7543859649122806E-2</v>
      </c>
      <c r="J199" s="7">
        <v>0</v>
      </c>
      <c r="K199" s="7">
        <v>3.189792663476874E-3</v>
      </c>
    </row>
    <row r="200" spans="1:11" ht="15.95" customHeight="1" x14ac:dyDescent="0.25">
      <c r="A200" s="89"/>
      <c r="B200" s="88"/>
      <c r="C200" s="5" t="s">
        <v>17</v>
      </c>
      <c r="D200" s="8">
        <v>0</v>
      </c>
      <c r="E200" s="8">
        <v>0</v>
      </c>
      <c r="F200" s="8">
        <v>7.9744816586921851E-4</v>
      </c>
      <c r="G200" s="8">
        <v>0</v>
      </c>
      <c r="H200" s="8">
        <v>0</v>
      </c>
      <c r="I200" s="8">
        <v>2.3923444976076554E-3</v>
      </c>
      <c r="J200" s="8">
        <v>0</v>
      </c>
      <c r="K200" s="8">
        <v>3.189792663476874E-3</v>
      </c>
    </row>
    <row r="201" spans="1:11" ht="15.95" customHeight="1" x14ac:dyDescent="0.25">
      <c r="A201" s="89"/>
      <c r="B201" s="88" t="s">
        <v>69</v>
      </c>
      <c r="C201" s="4" t="s">
        <v>14</v>
      </c>
      <c r="D201" s="9">
        <v>0</v>
      </c>
      <c r="E201" s="9">
        <v>0</v>
      </c>
      <c r="F201" s="9">
        <v>1</v>
      </c>
      <c r="G201" s="9">
        <v>0</v>
      </c>
      <c r="H201" s="9">
        <v>0</v>
      </c>
      <c r="I201" s="9">
        <v>0</v>
      </c>
      <c r="J201" s="9">
        <v>0</v>
      </c>
      <c r="K201" s="9">
        <v>1</v>
      </c>
    </row>
    <row r="202" spans="1:11" ht="27.95" customHeight="1" x14ac:dyDescent="0.25">
      <c r="A202" s="89"/>
      <c r="B202" s="89"/>
      <c r="C202" s="4" t="s">
        <v>64</v>
      </c>
      <c r="D202" s="7">
        <v>0</v>
      </c>
      <c r="E202" s="7">
        <v>0</v>
      </c>
      <c r="F202" s="7">
        <v>1</v>
      </c>
      <c r="G202" s="7">
        <v>0</v>
      </c>
      <c r="H202" s="7">
        <v>0</v>
      </c>
      <c r="I202" s="7">
        <v>0</v>
      </c>
      <c r="J202" s="7">
        <v>0</v>
      </c>
      <c r="K202" s="7">
        <v>1</v>
      </c>
    </row>
    <row r="203" spans="1:11" ht="15.95" customHeight="1" x14ac:dyDescent="0.25">
      <c r="A203" s="89"/>
      <c r="B203" s="89"/>
      <c r="C203" s="4" t="s">
        <v>16</v>
      </c>
      <c r="D203" s="7">
        <v>0</v>
      </c>
      <c r="E203" s="7">
        <v>0</v>
      </c>
      <c r="F203" s="7">
        <v>5.3475935828876994E-3</v>
      </c>
      <c r="G203" s="7">
        <v>0</v>
      </c>
      <c r="H203" s="7">
        <v>0</v>
      </c>
      <c r="I203" s="7">
        <v>0</v>
      </c>
      <c r="J203" s="7">
        <v>0</v>
      </c>
      <c r="K203" s="7">
        <v>7.9744816586921851E-4</v>
      </c>
    </row>
    <row r="204" spans="1:11" ht="15.95" customHeight="1" x14ac:dyDescent="0.25">
      <c r="A204" s="89"/>
      <c r="B204" s="88"/>
      <c r="C204" s="5" t="s">
        <v>17</v>
      </c>
      <c r="D204" s="8">
        <v>0</v>
      </c>
      <c r="E204" s="8">
        <v>0</v>
      </c>
      <c r="F204" s="8">
        <v>7.9744816586921851E-4</v>
      </c>
      <c r="G204" s="8">
        <v>0</v>
      </c>
      <c r="H204" s="8">
        <v>0</v>
      </c>
      <c r="I204" s="8">
        <v>0</v>
      </c>
      <c r="J204" s="8">
        <v>0</v>
      </c>
      <c r="K204" s="8">
        <v>7.9744816586921851E-4</v>
      </c>
    </row>
    <row r="205" spans="1:11" ht="15.95" customHeight="1" x14ac:dyDescent="0.25">
      <c r="A205" s="89"/>
      <c r="B205" s="88" t="s">
        <v>70</v>
      </c>
      <c r="C205" s="4" t="s">
        <v>14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1</v>
      </c>
      <c r="J205" s="9">
        <v>0</v>
      </c>
      <c r="K205" s="9">
        <v>1</v>
      </c>
    </row>
    <row r="206" spans="1:11" ht="27.95" customHeight="1" x14ac:dyDescent="0.25">
      <c r="A206" s="89"/>
      <c r="B206" s="89"/>
      <c r="C206" s="4" t="s">
        <v>64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1</v>
      </c>
      <c r="J206" s="7">
        <v>0</v>
      </c>
      <c r="K206" s="7">
        <v>1</v>
      </c>
    </row>
    <row r="207" spans="1:11" ht="15.95" customHeight="1" x14ac:dyDescent="0.25">
      <c r="A207" s="89"/>
      <c r="B207" s="89"/>
      <c r="C207" s="4" t="s">
        <v>16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5.8479532163742687E-3</v>
      </c>
      <c r="J207" s="7">
        <v>0</v>
      </c>
      <c r="K207" s="7">
        <v>7.9744816586921851E-4</v>
      </c>
    </row>
    <row r="208" spans="1:11" ht="15.95" customHeight="1" x14ac:dyDescent="0.25">
      <c r="A208" s="89"/>
      <c r="B208" s="88"/>
      <c r="C208" s="5" t="s">
        <v>17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7.9744816586921851E-4</v>
      </c>
      <c r="J208" s="8">
        <v>0</v>
      </c>
      <c r="K208" s="8">
        <v>7.9744816586921851E-4</v>
      </c>
    </row>
    <row r="209" spans="1:11" ht="15.95" customHeight="1" x14ac:dyDescent="0.25">
      <c r="A209" s="89"/>
      <c r="B209" s="88" t="s">
        <v>71</v>
      </c>
      <c r="C209" s="4" t="s">
        <v>14</v>
      </c>
      <c r="D209" s="9">
        <v>1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1</v>
      </c>
    </row>
    <row r="210" spans="1:11" ht="27.95" customHeight="1" x14ac:dyDescent="0.25">
      <c r="A210" s="89"/>
      <c r="B210" s="89"/>
      <c r="C210" s="4" t="s">
        <v>64</v>
      </c>
      <c r="D210" s="7">
        <v>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1</v>
      </c>
    </row>
    <row r="211" spans="1:11" ht="15.95" customHeight="1" x14ac:dyDescent="0.25">
      <c r="A211" s="89"/>
      <c r="B211" s="89"/>
      <c r="C211" s="4" t="s">
        <v>16</v>
      </c>
      <c r="D211" s="7">
        <v>5.0251256281407027E-3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7.9744816586921851E-4</v>
      </c>
    </row>
    <row r="212" spans="1:11" ht="15.95" customHeight="1" x14ac:dyDescent="0.25">
      <c r="A212" s="89"/>
      <c r="B212" s="88"/>
      <c r="C212" s="5" t="s">
        <v>17</v>
      </c>
      <c r="D212" s="8">
        <v>7.9744816586921851E-4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7.9744816586921851E-4</v>
      </c>
    </row>
    <row r="213" spans="1:11" ht="15.95" customHeight="1" x14ac:dyDescent="0.25">
      <c r="A213" s="89"/>
      <c r="B213" s="88" t="s">
        <v>72</v>
      </c>
      <c r="C213" s="4" t="s">
        <v>14</v>
      </c>
      <c r="D213" s="9">
        <v>1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1</v>
      </c>
    </row>
    <row r="214" spans="1:11" ht="27.95" customHeight="1" x14ac:dyDescent="0.25">
      <c r="A214" s="89"/>
      <c r="B214" s="89"/>
      <c r="C214" s="4" t="s">
        <v>64</v>
      </c>
      <c r="D214" s="7">
        <v>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1</v>
      </c>
    </row>
    <row r="215" spans="1:11" ht="15.95" customHeight="1" x14ac:dyDescent="0.25">
      <c r="A215" s="89"/>
      <c r="B215" s="89"/>
      <c r="C215" s="4" t="s">
        <v>16</v>
      </c>
      <c r="D215" s="7">
        <v>5.0251256281407027E-3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7.9744816586921851E-4</v>
      </c>
    </row>
    <row r="216" spans="1:11" ht="15.95" customHeight="1" x14ac:dyDescent="0.25">
      <c r="A216" s="89"/>
      <c r="B216" s="88"/>
      <c r="C216" s="5" t="s">
        <v>17</v>
      </c>
      <c r="D216" s="8">
        <v>7.9744816586921851E-4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7.9744816586921851E-4</v>
      </c>
    </row>
    <row r="217" spans="1:11" ht="15.95" customHeight="1" x14ac:dyDescent="0.25">
      <c r="A217" s="89"/>
      <c r="B217" s="88" t="s">
        <v>73</v>
      </c>
      <c r="C217" s="4" t="s">
        <v>14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1</v>
      </c>
      <c r="J217" s="9">
        <v>0</v>
      </c>
      <c r="K217" s="9">
        <v>1</v>
      </c>
    </row>
    <row r="218" spans="1:11" ht="27.95" customHeight="1" x14ac:dyDescent="0.25">
      <c r="A218" s="89"/>
      <c r="B218" s="89"/>
      <c r="C218" s="4" t="s">
        <v>64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1</v>
      </c>
      <c r="J218" s="7">
        <v>0</v>
      </c>
      <c r="K218" s="7">
        <v>1</v>
      </c>
    </row>
    <row r="219" spans="1:11" ht="15.95" customHeight="1" x14ac:dyDescent="0.25">
      <c r="A219" s="89"/>
      <c r="B219" s="89"/>
      <c r="C219" s="4" t="s">
        <v>16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5.8479532163742687E-3</v>
      </c>
      <c r="J219" s="7">
        <v>0</v>
      </c>
      <c r="K219" s="7">
        <v>7.9744816586921851E-4</v>
      </c>
    </row>
    <row r="220" spans="1:11" ht="15.95" customHeight="1" x14ac:dyDescent="0.25">
      <c r="A220" s="89"/>
      <c r="B220" s="88"/>
      <c r="C220" s="5" t="s">
        <v>17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7.9744816586921851E-4</v>
      </c>
      <c r="J220" s="8">
        <v>0</v>
      </c>
      <c r="K220" s="8">
        <v>7.9744816586921851E-4</v>
      </c>
    </row>
    <row r="221" spans="1:11" ht="15.95" customHeight="1" x14ac:dyDescent="0.25">
      <c r="A221" s="89"/>
      <c r="B221" s="88" t="s">
        <v>74</v>
      </c>
      <c r="C221" s="4" t="s">
        <v>14</v>
      </c>
      <c r="D221" s="9">
        <v>0</v>
      </c>
      <c r="E221" s="9">
        <v>0</v>
      </c>
      <c r="F221" s="9">
        <v>1</v>
      </c>
      <c r="G221" s="9">
        <v>0</v>
      </c>
      <c r="H221" s="9">
        <v>0</v>
      </c>
      <c r="I221" s="9">
        <v>0</v>
      </c>
      <c r="J221" s="9">
        <v>0</v>
      </c>
      <c r="K221" s="9">
        <v>1</v>
      </c>
    </row>
    <row r="222" spans="1:11" ht="27.95" customHeight="1" x14ac:dyDescent="0.25">
      <c r="A222" s="89"/>
      <c r="B222" s="89"/>
      <c r="C222" s="4" t="s">
        <v>64</v>
      </c>
      <c r="D222" s="7">
        <v>0</v>
      </c>
      <c r="E222" s="7">
        <v>0</v>
      </c>
      <c r="F222" s="7">
        <v>1</v>
      </c>
      <c r="G222" s="7">
        <v>0</v>
      </c>
      <c r="H222" s="7">
        <v>0</v>
      </c>
      <c r="I222" s="7">
        <v>0</v>
      </c>
      <c r="J222" s="7">
        <v>0</v>
      </c>
      <c r="K222" s="7">
        <v>1</v>
      </c>
    </row>
    <row r="223" spans="1:11" ht="15.95" customHeight="1" x14ac:dyDescent="0.25">
      <c r="A223" s="89"/>
      <c r="B223" s="89"/>
      <c r="C223" s="4" t="s">
        <v>16</v>
      </c>
      <c r="D223" s="7">
        <v>0</v>
      </c>
      <c r="E223" s="7">
        <v>0</v>
      </c>
      <c r="F223" s="7">
        <v>5.3475935828876994E-3</v>
      </c>
      <c r="G223" s="7">
        <v>0</v>
      </c>
      <c r="H223" s="7">
        <v>0</v>
      </c>
      <c r="I223" s="7">
        <v>0</v>
      </c>
      <c r="J223" s="7">
        <v>0</v>
      </c>
      <c r="K223" s="7">
        <v>7.9744816586921851E-4</v>
      </c>
    </row>
    <row r="224" spans="1:11" ht="15.95" customHeight="1" x14ac:dyDescent="0.25">
      <c r="A224" s="89"/>
      <c r="B224" s="88"/>
      <c r="C224" s="5" t="s">
        <v>17</v>
      </c>
      <c r="D224" s="8">
        <v>0</v>
      </c>
      <c r="E224" s="8">
        <v>0</v>
      </c>
      <c r="F224" s="8">
        <v>7.9744816586921851E-4</v>
      </c>
      <c r="G224" s="8">
        <v>0</v>
      </c>
      <c r="H224" s="8">
        <v>0</v>
      </c>
      <c r="I224" s="8">
        <v>0</v>
      </c>
      <c r="J224" s="8">
        <v>0</v>
      </c>
      <c r="K224" s="8">
        <v>7.9744816586921851E-4</v>
      </c>
    </row>
    <row r="225" spans="1:11" ht="15.95" customHeight="1" x14ac:dyDescent="0.25">
      <c r="A225" s="89"/>
      <c r="B225" s="88" t="s">
        <v>75</v>
      </c>
      <c r="C225" s="4" t="s">
        <v>14</v>
      </c>
      <c r="D225" s="9">
        <v>0</v>
      </c>
      <c r="E225" s="9">
        <v>0</v>
      </c>
      <c r="F225" s="9">
        <v>0</v>
      </c>
      <c r="G225" s="9">
        <v>0</v>
      </c>
      <c r="H225" s="9">
        <v>1</v>
      </c>
      <c r="I225" s="9">
        <v>0</v>
      </c>
      <c r="J225" s="9">
        <v>0</v>
      </c>
      <c r="K225" s="9">
        <v>1</v>
      </c>
    </row>
    <row r="226" spans="1:11" ht="27.95" customHeight="1" x14ac:dyDescent="0.25">
      <c r="A226" s="89"/>
      <c r="B226" s="89"/>
      <c r="C226" s="4" t="s">
        <v>64</v>
      </c>
      <c r="D226" s="7">
        <v>0</v>
      </c>
      <c r="E226" s="7">
        <v>0</v>
      </c>
      <c r="F226" s="7">
        <v>0</v>
      </c>
      <c r="G226" s="7">
        <v>0</v>
      </c>
      <c r="H226" s="7">
        <v>1</v>
      </c>
      <c r="I226" s="7">
        <v>0</v>
      </c>
      <c r="J226" s="7">
        <v>0</v>
      </c>
      <c r="K226" s="7">
        <v>1</v>
      </c>
    </row>
    <row r="227" spans="1:11" ht="15.95" customHeight="1" x14ac:dyDescent="0.25">
      <c r="A227" s="89"/>
      <c r="B227" s="89"/>
      <c r="C227" s="4" t="s">
        <v>16</v>
      </c>
      <c r="D227" s="7">
        <v>0</v>
      </c>
      <c r="E227" s="7">
        <v>0</v>
      </c>
      <c r="F227" s="7">
        <v>0</v>
      </c>
      <c r="G227" s="7">
        <v>0</v>
      </c>
      <c r="H227" s="7">
        <v>9.7087378640776691E-3</v>
      </c>
      <c r="I227" s="7">
        <v>0</v>
      </c>
      <c r="J227" s="7">
        <v>0</v>
      </c>
      <c r="K227" s="7">
        <v>7.9744816586921851E-4</v>
      </c>
    </row>
    <row r="228" spans="1:11" ht="15.95" customHeight="1" x14ac:dyDescent="0.25">
      <c r="A228" s="89"/>
      <c r="B228" s="88"/>
      <c r="C228" s="5" t="s">
        <v>17</v>
      </c>
      <c r="D228" s="8">
        <v>0</v>
      </c>
      <c r="E228" s="8">
        <v>0</v>
      </c>
      <c r="F228" s="8">
        <v>0</v>
      </c>
      <c r="G228" s="8">
        <v>0</v>
      </c>
      <c r="H228" s="8">
        <v>7.9744816586921851E-4</v>
      </c>
      <c r="I228" s="8">
        <v>0</v>
      </c>
      <c r="J228" s="8">
        <v>0</v>
      </c>
      <c r="K228" s="8">
        <v>7.9744816586921851E-4</v>
      </c>
    </row>
    <row r="229" spans="1:11" ht="15.95" customHeight="1" x14ac:dyDescent="0.25">
      <c r="A229" s="89"/>
      <c r="B229" s="88" t="s">
        <v>76</v>
      </c>
      <c r="C229" s="4" t="s">
        <v>14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1</v>
      </c>
      <c r="J229" s="9">
        <v>0</v>
      </c>
      <c r="K229" s="9">
        <v>1</v>
      </c>
    </row>
    <row r="230" spans="1:11" ht="27.95" customHeight="1" x14ac:dyDescent="0.25">
      <c r="A230" s="89"/>
      <c r="B230" s="89"/>
      <c r="C230" s="4" t="s">
        <v>64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1</v>
      </c>
      <c r="J230" s="7">
        <v>0</v>
      </c>
      <c r="K230" s="7">
        <v>1</v>
      </c>
    </row>
    <row r="231" spans="1:11" ht="15.95" customHeight="1" x14ac:dyDescent="0.25">
      <c r="A231" s="89"/>
      <c r="B231" s="89"/>
      <c r="C231" s="4" t="s">
        <v>16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5.8479532163742687E-3</v>
      </c>
      <c r="J231" s="7">
        <v>0</v>
      </c>
      <c r="K231" s="7">
        <v>7.9744816586921851E-4</v>
      </c>
    </row>
    <row r="232" spans="1:11" ht="15.95" customHeight="1" x14ac:dyDescent="0.25">
      <c r="A232" s="89"/>
      <c r="B232" s="88"/>
      <c r="C232" s="5" t="s">
        <v>17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7.9744816586921851E-4</v>
      </c>
      <c r="J232" s="8">
        <v>0</v>
      </c>
      <c r="K232" s="8">
        <v>7.9744816586921851E-4</v>
      </c>
    </row>
    <row r="233" spans="1:11" ht="15.95" customHeight="1" x14ac:dyDescent="0.25">
      <c r="A233" s="89"/>
      <c r="B233" s="88" t="s">
        <v>77</v>
      </c>
      <c r="C233" s="4" t="s">
        <v>14</v>
      </c>
      <c r="D233" s="9">
        <v>1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1</v>
      </c>
    </row>
    <row r="234" spans="1:11" ht="27.95" customHeight="1" x14ac:dyDescent="0.25">
      <c r="A234" s="89"/>
      <c r="B234" s="89"/>
      <c r="C234" s="4" t="s">
        <v>64</v>
      </c>
      <c r="D234" s="7">
        <v>1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1</v>
      </c>
    </row>
    <row r="235" spans="1:11" ht="15.95" customHeight="1" x14ac:dyDescent="0.25">
      <c r="A235" s="89"/>
      <c r="B235" s="89"/>
      <c r="C235" s="4" t="s">
        <v>16</v>
      </c>
      <c r="D235" s="7">
        <v>5.0251256281407027E-3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7.9744816586921851E-4</v>
      </c>
    </row>
    <row r="236" spans="1:11" ht="15.95" customHeight="1" x14ac:dyDescent="0.25">
      <c r="A236" s="89"/>
      <c r="B236" s="88"/>
      <c r="C236" s="5" t="s">
        <v>17</v>
      </c>
      <c r="D236" s="8">
        <v>7.9744816586921851E-4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7.9744816586921851E-4</v>
      </c>
    </row>
    <row r="237" spans="1:11" ht="15.95" customHeight="1" x14ac:dyDescent="0.25">
      <c r="A237" s="89"/>
      <c r="B237" s="88" t="s">
        <v>78</v>
      </c>
      <c r="C237" s="4" t="s">
        <v>14</v>
      </c>
      <c r="D237" s="9">
        <v>0</v>
      </c>
      <c r="E237" s="9">
        <v>0</v>
      </c>
      <c r="F237" s="9">
        <v>0</v>
      </c>
      <c r="G237" s="9">
        <v>0</v>
      </c>
      <c r="H237" s="9">
        <v>1</v>
      </c>
      <c r="I237" s="9">
        <v>0</v>
      </c>
      <c r="J237" s="9">
        <v>0</v>
      </c>
      <c r="K237" s="9">
        <v>1</v>
      </c>
    </row>
    <row r="238" spans="1:11" ht="27.95" customHeight="1" x14ac:dyDescent="0.25">
      <c r="A238" s="89"/>
      <c r="B238" s="89"/>
      <c r="C238" s="4" t="s">
        <v>64</v>
      </c>
      <c r="D238" s="7">
        <v>0</v>
      </c>
      <c r="E238" s="7">
        <v>0</v>
      </c>
      <c r="F238" s="7">
        <v>0</v>
      </c>
      <c r="G238" s="7">
        <v>0</v>
      </c>
      <c r="H238" s="7">
        <v>1</v>
      </c>
      <c r="I238" s="7">
        <v>0</v>
      </c>
      <c r="J238" s="7">
        <v>0</v>
      </c>
      <c r="K238" s="7">
        <v>1</v>
      </c>
    </row>
    <row r="239" spans="1:11" ht="15.95" customHeight="1" x14ac:dyDescent="0.25">
      <c r="A239" s="89"/>
      <c r="B239" s="89"/>
      <c r="C239" s="4" t="s">
        <v>16</v>
      </c>
      <c r="D239" s="7">
        <v>0</v>
      </c>
      <c r="E239" s="7">
        <v>0</v>
      </c>
      <c r="F239" s="7">
        <v>0</v>
      </c>
      <c r="G239" s="7">
        <v>0</v>
      </c>
      <c r="H239" s="7">
        <v>9.7087378640776691E-3</v>
      </c>
      <c r="I239" s="7">
        <v>0</v>
      </c>
      <c r="J239" s="7">
        <v>0</v>
      </c>
      <c r="K239" s="7">
        <v>7.9744816586921851E-4</v>
      </c>
    </row>
    <row r="240" spans="1:11" ht="15.95" customHeight="1" x14ac:dyDescent="0.25">
      <c r="A240" s="89"/>
      <c r="B240" s="88"/>
      <c r="C240" s="5" t="s">
        <v>17</v>
      </c>
      <c r="D240" s="8">
        <v>0</v>
      </c>
      <c r="E240" s="8">
        <v>0</v>
      </c>
      <c r="F240" s="8">
        <v>0</v>
      </c>
      <c r="G240" s="8">
        <v>0</v>
      </c>
      <c r="H240" s="8">
        <v>7.9744816586921851E-4</v>
      </c>
      <c r="I240" s="8">
        <v>0</v>
      </c>
      <c r="J240" s="8">
        <v>0</v>
      </c>
      <c r="K240" s="8">
        <v>7.9744816586921851E-4</v>
      </c>
    </row>
    <row r="241" spans="1:11" ht="15.95" customHeight="1" x14ac:dyDescent="0.25">
      <c r="A241" s="89"/>
      <c r="B241" s="88" t="s">
        <v>79</v>
      </c>
      <c r="C241" s="4" t="s">
        <v>14</v>
      </c>
      <c r="D241" s="9">
        <v>1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1</v>
      </c>
    </row>
    <row r="242" spans="1:11" ht="27.95" customHeight="1" x14ac:dyDescent="0.25">
      <c r="A242" s="89"/>
      <c r="B242" s="89"/>
      <c r="C242" s="4" t="s">
        <v>64</v>
      </c>
      <c r="D242" s="7">
        <v>1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1</v>
      </c>
    </row>
    <row r="243" spans="1:11" ht="15.95" customHeight="1" x14ac:dyDescent="0.25">
      <c r="A243" s="89"/>
      <c r="B243" s="89"/>
      <c r="C243" s="4" t="s">
        <v>16</v>
      </c>
      <c r="D243" s="7">
        <v>5.0251256281407027E-3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7.9744816586921851E-4</v>
      </c>
    </row>
    <row r="244" spans="1:11" ht="15.95" customHeight="1" x14ac:dyDescent="0.25">
      <c r="A244" s="89"/>
      <c r="B244" s="88"/>
      <c r="C244" s="5" t="s">
        <v>17</v>
      </c>
      <c r="D244" s="8">
        <v>7.9744816586921851E-4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7.9744816586921851E-4</v>
      </c>
    </row>
    <row r="245" spans="1:11" ht="15.95" customHeight="1" x14ac:dyDescent="0.25">
      <c r="A245" s="89"/>
      <c r="B245" s="88" t="s">
        <v>80</v>
      </c>
      <c r="C245" s="4" t="s">
        <v>14</v>
      </c>
      <c r="D245" s="9">
        <v>1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1</v>
      </c>
    </row>
    <row r="246" spans="1:11" ht="27.95" customHeight="1" x14ac:dyDescent="0.25">
      <c r="A246" s="89"/>
      <c r="B246" s="89"/>
      <c r="C246" s="4" t="s">
        <v>64</v>
      </c>
      <c r="D246" s="7">
        <v>1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1</v>
      </c>
    </row>
    <row r="247" spans="1:11" ht="15.95" customHeight="1" x14ac:dyDescent="0.25">
      <c r="A247" s="89"/>
      <c r="B247" s="89"/>
      <c r="C247" s="4" t="s">
        <v>16</v>
      </c>
      <c r="D247" s="7">
        <v>5.0251256281407027E-3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7.9744816586921851E-4</v>
      </c>
    </row>
    <row r="248" spans="1:11" ht="15.95" customHeight="1" x14ac:dyDescent="0.25">
      <c r="A248" s="89"/>
      <c r="B248" s="88"/>
      <c r="C248" s="5" t="s">
        <v>17</v>
      </c>
      <c r="D248" s="8">
        <v>7.9744816586921851E-4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7.9744816586921851E-4</v>
      </c>
    </row>
    <row r="249" spans="1:11" ht="15.95" customHeight="1" x14ac:dyDescent="0.25">
      <c r="A249" s="89"/>
      <c r="B249" s="88" t="s">
        <v>81</v>
      </c>
      <c r="C249" s="4" t="s">
        <v>14</v>
      </c>
      <c r="D249" s="9">
        <v>1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1</v>
      </c>
    </row>
    <row r="250" spans="1:11" ht="27.95" customHeight="1" x14ac:dyDescent="0.25">
      <c r="A250" s="89"/>
      <c r="B250" s="89"/>
      <c r="C250" s="4" t="s">
        <v>64</v>
      </c>
      <c r="D250" s="7">
        <v>1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1</v>
      </c>
    </row>
    <row r="251" spans="1:11" ht="15.95" customHeight="1" x14ac:dyDescent="0.25">
      <c r="A251" s="89"/>
      <c r="B251" s="89"/>
      <c r="C251" s="4" t="s">
        <v>16</v>
      </c>
      <c r="D251" s="7">
        <v>5.0251256281407027E-3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7.9744816586921851E-4</v>
      </c>
    </row>
    <row r="252" spans="1:11" ht="15.95" customHeight="1" x14ac:dyDescent="0.25">
      <c r="A252" s="89"/>
      <c r="B252" s="88"/>
      <c r="C252" s="5" t="s">
        <v>17</v>
      </c>
      <c r="D252" s="8">
        <v>7.9744816586921851E-4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7.9744816586921851E-4</v>
      </c>
    </row>
    <row r="253" spans="1:11" ht="15.95" customHeight="1" x14ac:dyDescent="0.25">
      <c r="A253" s="89"/>
      <c r="B253" s="88" t="s">
        <v>82</v>
      </c>
      <c r="C253" s="4" t="s">
        <v>14</v>
      </c>
      <c r="D253" s="9">
        <v>1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1</v>
      </c>
    </row>
    <row r="254" spans="1:11" ht="27.95" customHeight="1" x14ac:dyDescent="0.25">
      <c r="A254" s="89"/>
      <c r="B254" s="89"/>
      <c r="C254" s="4" t="s">
        <v>64</v>
      </c>
      <c r="D254" s="7">
        <v>1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</row>
    <row r="255" spans="1:11" ht="15.95" customHeight="1" x14ac:dyDescent="0.25">
      <c r="A255" s="89"/>
      <c r="B255" s="89"/>
      <c r="C255" s="4" t="s">
        <v>16</v>
      </c>
      <c r="D255" s="7">
        <v>5.0251256281407027E-3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7.9744816586921851E-4</v>
      </c>
    </row>
    <row r="256" spans="1:11" ht="15.95" customHeight="1" x14ac:dyDescent="0.25">
      <c r="A256" s="89"/>
      <c r="B256" s="88"/>
      <c r="C256" s="5" t="s">
        <v>17</v>
      </c>
      <c r="D256" s="8">
        <v>7.9744816586921851E-4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7.9744816586921851E-4</v>
      </c>
    </row>
    <row r="257" spans="1:11" ht="15.95" customHeight="1" x14ac:dyDescent="0.25">
      <c r="A257" s="89"/>
      <c r="B257" s="88" t="s">
        <v>83</v>
      </c>
      <c r="C257" s="4" t="s">
        <v>14</v>
      </c>
      <c r="D257" s="9">
        <v>1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1</v>
      </c>
    </row>
    <row r="258" spans="1:11" ht="27.95" customHeight="1" x14ac:dyDescent="0.25">
      <c r="A258" s="89"/>
      <c r="B258" s="89"/>
      <c r="C258" s="4" t="s">
        <v>64</v>
      </c>
      <c r="D258" s="7">
        <v>1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1</v>
      </c>
    </row>
    <row r="259" spans="1:11" ht="15.95" customHeight="1" x14ac:dyDescent="0.25">
      <c r="A259" s="89"/>
      <c r="B259" s="89"/>
      <c r="C259" s="4" t="s">
        <v>16</v>
      </c>
      <c r="D259" s="7">
        <v>5.0251256281407027E-3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7.9744816586921851E-4</v>
      </c>
    </row>
    <row r="260" spans="1:11" ht="15.95" customHeight="1" x14ac:dyDescent="0.25">
      <c r="A260" s="89"/>
      <c r="B260" s="88"/>
      <c r="C260" s="5" t="s">
        <v>17</v>
      </c>
      <c r="D260" s="8">
        <v>7.9744816586921851E-4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7.9744816586921851E-4</v>
      </c>
    </row>
    <row r="261" spans="1:11" ht="15.95" customHeight="1" x14ac:dyDescent="0.25">
      <c r="A261" s="89"/>
      <c r="B261" s="88" t="s">
        <v>84</v>
      </c>
      <c r="C261" s="4" t="s">
        <v>14</v>
      </c>
      <c r="D261" s="9">
        <v>1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1</v>
      </c>
    </row>
    <row r="262" spans="1:11" ht="27.95" customHeight="1" x14ac:dyDescent="0.25">
      <c r="A262" s="89"/>
      <c r="B262" s="89"/>
      <c r="C262" s="4" t="s">
        <v>64</v>
      </c>
      <c r="D262" s="7">
        <v>1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1</v>
      </c>
    </row>
    <row r="263" spans="1:11" ht="15.95" customHeight="1" x14ac:dyDescent="0.25">
      <c r="A263" s="89"/>
      <c r="B263" s="89"/>
      <c r="C263" s="4" t="s">
        <v>16</v>
      </c>
      <c r="D263" s="7">
        <v>5.0251256281407027E-3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7.9744816586921851E-4</v>
      </c>
    </row>
    <row r="264" spans="1:11" ht="15.95" customHeight="1" x14ac:dyDescent="0.25">
      <c r="A264" s="89"/>
      <c r="B264" s="88"/>
      <c r="C264" s="5" t="s">
        <v>17</v>
      </c>
      <c r="D264" s="8">
        <v>7.9744816586921851E-4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7.9744816586921851E-4</v>
      </c>
    </row>
    <row r="265" spans="1:11" ht="15.95" customHeight="1" x14ac:dyDescent="0.25">
      <c r="A265" s="89"/>
      <c r="B265" s="88" t="s">
        <v>85</v>
      </c>
      <c r="C265" s="4" t="s">
        <v>14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1</v>
      </c>
      <c r="J265" s="9">
        <v>0</v>
      </c>
      <c r="K265" s="9">
        <v>1</v>
      </c>
    </row>
    <row r="266" spans="1:11" ht="27.95" customHeight="1" x14ac:dyDescent="0.25">
      <c r="A266" s="89"/>
      <c r="B266" s="89"/>
      <c r="C266" s="4" t="s">
        <v>64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1</v>
      </c>
      <c r="J266" s="7">
        <v>0</v>
      </c>
      <c r="K266" s="7">
        <v>1</v>
      </c>
    </row>
    <row r="267" spans="1:11" ht="15.95" customHeight="1" x14ac:dyDescent="0.25">
      <c r="A267" s="89"/>
      <c r="B267" s="89"/>
      <c r="C267" s="4" t="s">
        <v>16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5.8479532163742687E-3</v>
      </c>
      <c r="J267" s="7">
        <v>0</v>
      </c>
      <c r="K267" s="7">
        <v>7.9744816586921851E-4</v>
      </c>
    </row>
    <row r="268" spans="1:11" ht="15.95" customHeight="1" x14ac:dyDescent="0.25">
      <c r="A268" s="89"/>
      <c r="B268" s="88"/>
      <c r="C268" s="5" t="s">
        <v>17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7.9744816586921851E-4</v>
      </c>
      <c r="J268" s="8">
        <v>0</v>
      </c>
      <c r="K268" s="8">
        <v>7.9744816586921851E-4</v>
      </c>
    </row>
    <row r="269" spans="1:11" ht="15.95" customHeight="1" x14ac:dyDescent="0.25">
      <c r="A269" s="89"/>
      <c r="B269" s="88" t="s">
        <v>86</v>
      </c>
      <c r="C269" s="4" t="s">
        <v>14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1</v>
      </c>
      <c r="K269" s="9">
        <v>1</v>
      </c>
    </row>
    <row r="270" spans="1:11" ht="27.95" customHeight="1" x14ac:dyDescent="0.25">
      <c r="A270" s="89"/>
      <c r="B270" s="89"/>
      <c r="C270" s="4" t="s">
        <v>64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1</v>
      </c>
      <c r="K270" s="7">
        <v>1</v>
      </c>
    </row>
    <row r="271" spans="1:11" ht="15.95" customHeight="1" x14ac:dyDescent="0.25">
      <c r="A271" s="89"/>
      <c r="B271" s="89"/>
      <c r="C271" s="4" t="s">
        <v>16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4.2194092827004216E-3</v>
      </c>
      <c r="K271" s="7">
        <v>7.9744816586921851E-4</v>
      </c>
    </row>
    <row r="272" spans="1:11" ht="15.95" customHeight="1" x14ac:dyDescent="0.25">
      <c r="A272" s="89"/>
      <c r="B272" s="88"/>
      <c r="C272" s="5" t="s">
        <v>17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7.9744816586921851E-4</v>
      </c>
      <c r="K272" s="8">
        <v>7.9744816586921851E-4</v>
      </c>
    </row>
    <row r="273" spans="1:11" ht="15.95" customHeight="1" x14ac:dyDescent="0.25">
      <c r="A273" s="89"/>
      <c r="B273" s="88" t="s">
        <v>87</v>
      </c>
      <c r="C273" s="4" t="s">
        <v>14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1</v>
      </c>
      <c r="J273" s="9">
        <v>0</v>
      </c>
      <c r="K273" s="9">
        <v>1</v>
      </c>
    </row>
    <row r="274" spans="1:11" ht="27.95" customHeight="1" x14ac:dyDescent="0.25">
      <c r="A274" s="89"/>
      <c r="B274" s="89"/>
      <c r="C274" s="4" t="s">
        <v>64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1</v>
      </c>
      <c r="J274" s="7">
        <v>0</v>
      </c>
      <c r="K274" s="7">
        <v>1</v>
      </c>
    </row>
    <row r="275" spans="1:11" ht="15.95" customHeight="1" x14ac:dyDescent="0.25">
      <c r="A275" s="89"/>
      <c r="B275" s="89"/>
      <c r="C275" s="4" t="s">
        <v>16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5.8479532163742687E-3</v>
      </c>
      <c r="J275" s="7">
        <v>0</v>
      </c>
      <c r="K275" s="7">
        <v>7.9744816586921851E-4</v>
      </c>
    </row>
    <row r="276" spans="1:11" ht="15.95" customHeight="1" x14ac:dyDescent="0.25">
      <c r="A276" s="89"/>
      <c r="B276" s="88"/>
      <c r="C276" s="5" t="s">
        <v>17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7.9744816586921851E-4</v>
      </c>
      <c r="J276" s="8">
        <v>0</v>
      </c>
      <c r="K276" s="8">
        <v>7.9744816586921851E-4</v>
      </c>
    </row>
    <row r="277" spans="1:11" ht="15.95" customHeight="1" x14ac:dyDescent="0.25">
      <c r="A277" s="89"/>
      <c r="B277" s="88" t="s">
        <v>88</v>
      </c>
      <c r="C277" s="4" t="s">
        <v>14</v>
      </c>
      <c r="D277" s="9">
        <v>1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1</v>
      </c>
    </row>
    <row r="278" spans="1:11" ht="27.95" customHeight="1" x14ac:dyDescent="0.25">
      <c r="A278" s="89"/>
      <c r="B278" s="89"/>
      <c r="C278" s="4" t="s">
        <v>64</v>
      </c>
      <c r="D278" s="7">
        <v>1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1</v>
      </c>
    </row>
    <row r="279" spans="1:11" ht="15.95" customHeight="1" x14ac:dyDescent="0.25">
      <c r="A279" s="89"/>
      <c r="B279" s="89"/>
      <c r="C279" s="4" t="s">
        <v>16</v>
      </c>
      <c r="D279" s="7">
        <v>5.0251256281407027E-3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7.9744816586921851E-4</v>
      </c>
    </row>
    <row r="280" spans="1:11" ht="15.95" customHeight="1" x14ac:dyDescent="0.25">
      <c r="A280" s="89"/>
      <c r="B280" s="88"/>
      <c r="C280" s="5" t="s">
        <v>17</v>
      </c>
      <c r="D280" s="8">
        <v>7.9744816586921851E-4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7.9744816586921851E-4</v>
      </c>
    </row>
    <row r="281" spans="1:11" ht="15.95" customHeight="1" x14ac:dyDescent="0.25">
      <c r="A281" s="89"/>
      <c r="B281" s="88" t="s">
        <v>89</v>
      </c>
      <c r="C281" s="4" t="s">
        <v>14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1</v>
      </c>
      <c r="J281" s="9">
        <v>0</v>
      </c>
      <c r="K281" s="9">
        <v>1</v>
      </c>
    </row>
    <row r="282" spans="1:11" ht="27.95" customHeight="1" x14ac:dyDescent="0.25">
      <c r="A282" s="89"/>
      <c r="B282" s="89"/>
      <c r="C282" s="4" t="s">
        <v>64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1</v>
      </c>
      <c r="J282" s="7">
        <v>0</v>
      </c>
      <c r="K282" s="7">
        <v>1</v>
      </c>
    </row>
    <row r="283" spans="1:11" ht="15.95" customHeight="1" x14ac:dyDescent="0.25">
      <c r="A283" s="89"/>
      <c r="B283" s="89"/>
      <c r="C283" s="4" t="s">
        <v>16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5.8479532163742687E-3</v>
      </c>
      <c r="J283" s="7">
        <v>0</v>
      </c>
      <c r="K283" s="7">
        <v>7.9744816586921851E-4</v>
      </c>
    </row>
    <row r="284" spans="1:11" ht="15.95" customHeight="1" x14ac:dyDescent="0.25">
      <c r="A284" s="89"/>
      <c r="B284" s="88"/>
      <c r="C284" s="5" t="s">
        <v>17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7.9744816586921851E-4</v>
      </c>
      <c r="J284" s="8">
        <v>0</v>
      </c>
      <c r="K284" s="8">
        <v>7.9744816586921851E-4</v>
      </c>
    </row>
    <row r="285" spans="1:11" ht="15.95" customHeight="1" x14ac:dyDescent="0.25">
      <c r="A285" s="89"/>
      <c r="B285" s="88" t="s">
        <v>90</v>
      </c>
      <c r="C285" s="4" t="s">
        <v>14</v>
      </c>
      <c r="D285" s="9">
        <v>0</v>
      </c>
      <c r="E285" s="9">
        <v>1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1</v>
      </c>
    </row>
    <row r="286" spans="1:11" ht="27.95" customHeight="1" x14ac:dyDescent="0.25">
      <c r="A286" s="89"/>
      <c r="B286" s="89"/>
      <c r="C286" s="4" t="s">
        <v>64</v>
      </c>
      <c r="D286" s="7">
        <v>0</v>
      </c>
      <c r="E286" s="7">
        <v>1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1</v>
      </c>
    </row>
    <row r="287" spans="1:11" ht="15.95" customHeight="1" x14ac:dyDescent="0.25">
      <c r="A287" s="89"/>
      <c r="B287" s="89"/>
      <c r="C287" s="4" t="s">
        <v>16</v>
      </c>
      <c r="D287" s="7">
        <v>0</v>
      </c>
      <c r="E287" s="7">
        <v>3.2573289902280132E-3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7.9744816586921851E-4</v>
      </c>
    </row>
    <row r="288" spans="1:11" ht="15.95" customHeight="1" x14ac:dyDescent="0.25">
      <c r="A288" s="89"/>
      <c r="B288" s="88"/>
      <c r="C288" s="5" t="s">
        <v>17</v>
      </c>
      <c r="D288" s="8">
        <v>0</v>
      </c>
      <c r="E288" s="8">
        <v>7.9744816586921851E-4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7.9744816586921851E-4</v>
      </c>
    </row>
    <row r="289" spans="1:11" ht="15.95" customHeight="1" x14ac:dyDescent="0.25">
      <c r="A289" s="89"/>
      <c r="B289" s="88" t="s">
        <v>91</v>
      </c>
      <c r="C289" s="4" t="s">
        <v>14</v>
      </c>
      <c r="D289" s="9">
        <v>0</v>
      </c>
      <c r="E289" s="9">
        <v>0</v>
      </c>
      <c r="F289" s="9">
        <v>0</v>
      </c>
      <c r="G289" s="9">
        <v>0</v>
      </c>
      <c r="H289" s="9">
        <v>1</v>
      </c>
      <c r="I289" s="9">
        <v>0</v>
      </c>
      <c r="J289" s="9">
        <v>0</v>
      </c>
      <c r="K289" s="9">
        <v>1</v>
      </c>
    </row>
    <row r="290" spans="1:11" ht="27.95" customHeight="1" x14ac:dyDescent="0.25">
      <c r="A290" s="89"/>
      <c r="B290" s="89"/>
      <c r="C290" s="4" t="s">
        <v>64</v>
      </c>
      <c r="D290" s="7">
        <v>0</v>
      </c>
      <c r="E290" s="7">
        <v>0</v>
      </c>
      <c r="F290" s="7">
        <v>0</v>
      </c>
      <c r="G290" s="7">
        <v>0</v>
      </c>
      <c r="H290" s="7">
        <v>1</v>
      </c>
      <c r="I290" s="7">
        <v>0</v>
      </c>
      <c r="J290" s="7">
        <v>0</v>
      </c>
      <c r="K290" s="7">
        <v>1</v>
      </c>
    </row>
    <row r="291" spans="1:11" ht="15.95" customHeight="1" x14ac:dyDescent="0.25">
      <c r="A291" s="89"/>
      <c r="B291" s="89"/>
      <c r="C291" s="4" t="s">
        <v>16</v>
      </c>
      <c r="D291" s="7">
        <v>0</v>
      </c>
      <c r="E291" s="7">
        <v>0</v>
      </c>
      <c r="F291" s="7">
        <v>0</v>
      </c>
      <c r="G291" s="7">
        <v>0</v>
      </c>
      <c r="H291" s="7">
        <v>9.7087378640776691E-3</v>
      </c>
      <c r="I291" s="7">
        <v>0</v>
      </c>
      <c r="J291" s="7">
        <v>0</v>
      </c>
      <c r="K291" s="7">
        <v>7.9744816586921851E-4</v>
      </c>
    </row>
    <row r="292" spans="1:11" ht="15.95" customHeight="1" x14ac:dyDescent="0.25">
      <c r="A292" s="89"/>
      <c r="B292" s="88"/>
      <c r="C292" s="5" t="s">
        <v>17</v>
      </c>
      <c r="D292" s="8">
        <v>0</v>
      </c>
      <c r="E292" s="8">
        <v>0</v>
      </c>
      <c r="F292" s="8">
        <v>0</v>
      </c>
      <c r="G292" s="8">
        <v>0</v>
      </c>
      <c r="H292" s="8">
        <v>7.9744816586921851E-4</v>
      </c>
      <c r="I292" s="8">
        <v>0</v>
      </c>
      <c r="J292" s="8">
        <v>0</v>
      </c>
      <c r="K292" s="8">
        <v>7.9744816586921851E-4</v>
      </c>
    </row>
    <row r="293" spans="1:11" ht="15.95" customHeight="1" x14ac:dyDescent="0.25">
      <c r="A293" s="89"/>
      <c r="B293" s="88" t="s">
        <v>92</v>
      </c>
      <c r="C293" s="4" t="s">
        <v>14</v>
      </c>
      <c r="D293" s="9">
        <v>0</v>
      </c>
      <c r="E293" s="9">
        <v>1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1</v>
      </c>
    </row>
    <row r="294" spans="1:11" ht="27.95" customHeight="1" x14ac:dyDescent="0.25">
      <c r="A294" s="89"/>
      <c r="B294" s="89"/>
      <c r="C294" s="4" t="s">
        <v>64</v>
      </c>
      <c r="D294" s="7">
        <v>0</v>
      </c>
      <c r="E294" s="7">
        <v>1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1</v>
      </c>
    </row>
    <row r="295" spans="1:11" ht="15.95" customHeight="1" x14ac:dyDescent="0.25">
      <c r="A295" s="89"/>
      <c r="B295" s="89"/>
      <c r="C295" s="4" t="s">
        <v>16</v>
      </c>
      <c r="D295" s="7">
        <v>0</v>
      </c>
      <c r="E295" s="7">
        <v>3.2573289902280132E-3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7.9744816586921851E-4</v>
      </c>
    </row>
    <row r="296" spans="1:11" ht="15.95" customHeight="1" x14ac:dyDescent="0.25">
      <c r="A296" s="89"/>
      <c r="B296" s="88"/>
      <c r="C296" s="5" t="s">
        <v>17</v>
      </c>
      <c r="D296" s="8">
        <v>0</v>
      </c>
      <c r="E296" s="8">
        <v>7.9744816586921851E-4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7.9744816586921851E-4</v>
      </c>
    </row>
    <row r="297" spans="1:11" ht="15.95" customHeight="1" x14ac:dyDescent="0.25">
      <c r="A297" s="89"/>
      <c r="B297" s="88" t="s">
        <v>93</v>
      </c>
      <c r="C297" s="4" t="s">
        <v>14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1</v>
      </c>
      <c r="K297" s="9">
        <v>1</v>
      </c>
    </row>
    <row r="298" spans="1:11" ht="27.95" customHeight="1" x14ac:dyDescent="0.25">
      <c r="A298" s="89"/>
      <c r="B298" s="89"/>
      <c r="C298" s="4" t="s">
        <v>64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1</v>
      </c>
      <c r="K298" s="7">
        <v>1</v>
      </c>
    </row>
    <row r="299" spans="1:11" ht="15.95" customHeight="1" x14ac:dyDescent="0.25">
      <c r="A299" s="89"/>
      <c r="B299" s="89"/>
      <c r="C299" s="4" t="s">
        <v>16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4.2194092827004216E-3</v>
      </c>
      <c r="K299" s="7">
        <v>7.9744816586921851E-4</v>
      </c>
    </row>
    <row r="300" spans="1:11" ht="15.95" customHeight="1" x14ac:dyDescent="0.25">
      <c r="A300" s="89"/>
      <c r="B300" s="88"/>
      <c r="C300" s="5" t="s">
        <v>17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7.9744816586921851E-4</v>
      </c>
      <c r="K300" s="8">
        <v>7.9744816586921851E-4</v>
      </c>
    </row>
    <row r="301" spans="1:11" ht="15.95" customHeight="1" x14ac:dyDescent="0.25">
      <c r="A301" s="89"/>
      <c r="B301" s="88" t="s">
        <v>94</v>
      </c>
      <c r="C301" s="4" t="s">
        <v>14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1</v>
      </c>
      <c r="K301" s="9">
        <v>1</v>
      </c>
    </row>
    <row r="302" spans="1:11" ht="27.95" customHeight="1" x14ac:dyDescent="0.25">
      <c r="A302" s="89"/>
      <c r="B302" s="89"/>
      <c r="C302" s="4" t="s">
        <v>64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1</v>
      </c>
      <c r="K302" s="7">
        <v>1</v>
      </c>
    </row>
    <row r="303" spans="1:11" ht="15.95" customHeight="1" x14ac:dyDescent="0.25">
      <c r="A303" s="89"/>
      <c r="B303" s="89"/>
      <c r="C303" s="4" t="s">
        <v>16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4.2194092827004216E-3</v>
      </c>
      <c r="K303" s="7">
        <v>7.9744816586921851E-4</v>
      </c>
    </row>
    <row r="304" spans="1:11" ht="15.95" customHeight="1" x14ac:dyDescent="0.25">
      <c r="A304" s="89"/>
      <c r="B304" s="88"/>
      <c r="C304" s="5" t="s">
        <v>17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7.9744816586921851E-4</v>
      </c>
      <c r="K304" s="8">
        <v>7.9744816586921851E-4</v>
      </c>
    </row>
    <row r="305" spans="1:11" ht="15.95" customHeight="1" x14ac:dyDescent="0.25">
      <c r="A305" s="89"/>
      <c r="B305" s="88" t="s">
        <v>95</v>
      </c>
      <c r="C305" s="4" t="s">
        <v>14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1</v>
      </c>
      <c r="K305" s="9">
        <v>1</v>
      </c>
    </row>
    <row r="306" spans="1:11" ht="27.95" customHeight="1" x14ac:dyDescent="0.25">
      <c r="A306" s="89"/>
      <c r="B306" s="89"/>
      <c r="C306" s="4" t="s">
        <v>64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1</v>
      </c>
      <c r="K306" s="7">
        <v>1</v>
      </c>
    </row>
    <row r="307" spans="1:11" ht="15.95" customHeight="1" x14ac:dyDescent="0.25">
      <c r="A307" s="89"/>
      <c r="B307" s="89"/>
      <c r="C307" s="4" t="s">
        <v>16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4.2194092827004216E-3</v>
      </c>
      <c r="K307" s="7">
        <v>7.9744816586921851E-4</v>
      </c>
    </row>
    <row r="308" spans="1:11" ht="15.95" customHeight="1" x14ac:dyDescent="0.25">
      <c r="A308" s="89"/>
      <c r="B308" s="88"/>
      <c r="C308" s="5" t="s">
        <v>17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7.9744816586921851E-4</v>
      </c>
      <c r="K308" s="8">
        <v>7.9744816586921851E-4</v>
      </c>
    </row>
    <row r="309" spans="1:11" ht="15.95" customHeight="1" x14ac:dyDescent="0.25">
      <c r="A309" s="89"/>
      <c r="B309" s="88" t="s">
        <v>96</v>
      </c>
      <c r="C309" s="4" t="s">
        <v>14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1</v>
      </c>
      <c r="J309" s="9">
        <v>0</v>
      </c>
      <c r="K309" s="9">
        <v>1</v>
      </c>
    </row>
    <row r="310" spans="1:11" ht="27.95" customHeight="1" x14ac:dyDescent="0.25">
      <c r="A310" s="89"/>
      <c r="B310" s="89"/>
      <c r="C310" s="4" t="s">
        <v>64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1</v>
      </c>
      <c r="J310" s="7">
        <v>0</v>
      </c>
      <c r="K310" s="7">
        <v>1</v>
      </c>
    </row>
    <row r="311" spans="1:11" ht="15.95" customHeight="1" x14ac:dyDescent="0.25">
      <c r="A311" s="89"/>
      <c r="B311" s="89"/>
      <c r="C311" s="4" t="s">
        <v>16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5.8479532163742687E-3</v>
      </c>
      <c r="J311" s="7">
        <v>0</v>
      </c>
      <c r="K311" s="7">
        <v>7.9744816586921851E-4</v>
      </c>
    </row>
    <row r="312" spans="1:11" ht="15.95" customHeight="1" x14ac:dyDescent="0.25">
      <c r="A312" s="89"/>
      <c r="B312" s="88"/>
      <c r="C312" s="5" t="s">
        <v>17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7.9744816586921851E-4</v>
      </c>
      <c r="J312" s="8">
        <v>0</v>
      </c>
      <c r="K312" s="8">
        <v>7.9744816586921851E-4</v>
      </c>
    </row>
    <row r="313" spans="1:11" ht="15.95" customHeight="1" x14ac:dyDescent="0.25">
      <c r="A313" s="89"/>
      <c r="B313" s="88" t="s">
        <v>97</v>
      </c>
      <c r="C313" s="4" t="s">
        <v>14</v>
      </c>
      <c r="D313" s="9">
        <v>1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1</v>
      </c>
    </row>
    <row r="314" spans="1:11" ht="27.95" customHeight="1" x14ac:dyDescent="0.25">
      <c r="A314" s="89"/>
      <c r="B314" s="89"/>
      <c r="C314" s="4" t="s">
        <v>64</v>
      </c>
      <c r="D314" s="7">
        <v>1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1</v>
      </c>
    </row>
    <row r="315" spans="1:11" ht="15.95" customHeight="1" x14ac:dyDescent="0.25">
      <c r="A315" s="89"/>
      <c r="B315" s="89"/>
      <c r="C315" s="4" t="s">
        <v>16</v>
      </c>
      <c r="D315" s="7">
        <v>5.0251256281407027E-3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7.9744816586921851E-4</v>
      </c>
    </row>
    <row r="316" spans="1:11" ht="15.95" customHeight="1" x14ac:dyDescent="0.25">
      <c r="A316" s="89"/>
      <c r="B316" s="88"/>
      <c r="C316" s="5" t="s">
        <v>17</v>
      </c>
      <c r="D316" s="8">
        <v>7.9744816586921851E-4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7.9744816586921851E-4</v>
      </c>
    </row>
    <row r="317" spans="1:11" ht="15.95" customHeight="1" x14ac:dyDescent="0.25">
      <c r="A317" s="89"/>
      <c r="B317" s="88" t="s">
        <v>98</v>
      </c>
      <c r="C317" s="4" t="s">
        <v>14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1</v>
      </c>
      <c r="J317" s="9">
        <v>0</v>
      </c>
      <c r="K317" s="9">
        <v>1</v>
      </c>
    </row>
    <row r="318" spans="1:11" ht="27.95" customHeight="1" x14ac:dyDescent="0.25">
      <c r="A318" s="89"/>
      <c r="B318" s="89"/>
      <c r="C318" s="4" t="s">
        <v>64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1</v>
      </c>
      <c r="J318" s="7">
        <v>0</v>
      </c>
      <c r="K318" s="7">
        <v>1</v>
      </c>
    </row>
    <row r="319" spans="1:11" ht="15.95" customHeight="1" x14ac:dyDescent="0.25">
      <c r="A319" s="89"/>
      <c r="B319" s="89"/>
      <c r="C319" s="4" t="s">
        <v>16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5.8479532163742687E-3</v>
      </c>
      <c r="J319" s="7">
        <v>0</v>
      </c>
      <c r="K319" s="7">
        <v>7.9744816586921851E-4</v>
      </c>
    </row>
    <row r="320" spans="1:11" ht="15.95" customHeight="1" x14ac:dyDescent="0.25">
      <c r="A320" s="89"/>
      <c r="B320" s="88"/>
      <c r="C320" s="5" t="s">
        <v>17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7.9744816586921851E-4</v>
      </c>
      <c r="J320" s="8">
        <v>0</v>
      </c>
      <c r="K320" s="8">
        <v>7.9744816586921851E-4</v>
      </c>
    </row>
    <row r="321" spans="1:11" ht="15.95" customHeight="1" x14ac:dyDescent="0.25">
      <c r="A321" s="89"/>
      <c r="B321" s="88" t="s">
        <v>99</v>
      </c>
      <c r="C321" s="4" t="s">
        <v>14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1</v>
      </c>
      <c r="K321" s="9">
        <v>1</v>
      </c>
    </row>
    <row r="322" spans="1:11" ht="27.95" customHeight="1" x14ac:dyDescent="0.25">
      <c r="A322" s="89"/>
      <c r="B322" s="89"/>
      <c r="C322" s="4" t="s">
        <v>64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1</v>
      </c>
      <c r="K322" s="7">
        <v>1</v>
      </c>
    </row>
    <row r="323" spans="1:11" ht="15.95" customHeight="1" x14ac:dyDescent="0.25">
      <c r="A323" s="89"/>
      <c r="B323" s="89"/>
      <c r="C323" s="4" t="s">
        <v>16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4.2194092827004216E-3</v>
      </c>
      <c r="K323" s="7">
        <v>7.9744816586921851E-4</v>
      </c>
    </row>
    <row r="324" spans="1:11" ht="15.95" customHeight="1" x14ac:dyDescent="0.25">
      <c r="A324" s="89"/>
      <c r="B324" s="88"/>
      <c r="C324" s="5" t="s">
        <v>17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7.9744816586921851E-4</v>
      </c>
      <c r="K324" s="8">
        <v>7.9744816586921851E-4</v>
      </c>
    </row>
    <row r="325" spans="1:11" ht="15.95" customHeight="1" x14ac:dyDescent="0.25">
      <c r="A325" s="89"/>
      <c r="B325" s="88" t="s">
        <v>100</v>
      </c>
      <c r="C325" s="4" t="s">
        <v>14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1</v>
      </c>
      <c r="K325" s="9">
        <v>1</v>
      </c>
    </row>
    <row r="326" spans="1:11" ht="27.95" customHeight="1" x14ac:dyDescent="0.25">
      <c r="A326" s="89"/>
      <c r="B326" s="89"/>
      <c r="C326" s="4" t="s">
        <v>64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1</v>
      </c>
      <c r="K326" s="7">
        <v>1</v>
      </c>
    </row>
    <row r="327" spans="1:11" ht="15.95" customHeight="1" x14ac:dyDescent="0.25">
      <c r="A327" s="89"/>
      <c r="B327" s="89"/>
      <c r="C327" s="4" t="s">
        <v>16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4.2194092827004216E-3</v>
      </c>
      <c r="K327" s="7">
        <v>7.9744816586921851E-4</v>
      </c>
    </row>
    <row r="328" spans="1:11" ht="15.95" customHeight="1" x14ac:dyDescent="0.25">
      <c r="A328" s="89"/>
      <c r="B328" s="88"/>
      <c r="C328" s="5" t="s">
        <v>17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7.9744816586921851E-4</v>
      </c>
      <c r="K328" s="8">
        <v>7.9744816586921851E-4</v>
      </c>
    </row>
    <row r="329" spans="1:11" ht="15.95" customHeight="1" x14ac:dyDescent="0.25">
      <c r="A329" s="89"/>
      <c r="B329" s="88" t="s">
        <v>101</v>
      </c>
      <c r="C329" s="4" t="s">
        <v>14</v>
      </c>
      <c r="D329" s="9">
        <v>0</v>
      </c>
      <c r="E329" s="9">
        <v>1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1</v>
      </c>
    </row>
    <row r="330" spans="1:11" ht="27.95" customHeight="1" x14ac:dyDescent="0.25">
      <c r="A330" s="89"/>
      <c r="B330" s="89"/>
      <c r="C330" s="4" t="s">
        <v>64</v>
      </c>
      <c r="D330" s="7">
        <v>0</v>
      </c>
      <c r="E330" s="7">
        <v>1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1</v>
      </c>
    </row>
    <row r="331" spans="1:11" ht="15.95" customHeight="1" x14ac:dyDescent="0.25">
      <c r="A331" s="89"/>
      <c r="B331" s="89"/>
      <c r="C331" s="4" t="s">
        <v>16</v>
      </c>
      <c r="D331" s="7">
        <v>0</v>
      </c>
      <c r="E331" s="7">
        <v>3.2573289902280132E-3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7.9744816586921851E-4</v>
      </c>
    </row>
    <row r="332" spans="1:11" ht="15.95" customHeight="1" x14ac:dyDescent="0.25">
      <c r="A332" s="89"/>
      <c r="B332" s="88"/>
      <c r="C332" s="5" t="s">
        <v>17</v>
      </c>
      <c r="D332" s="8">
        <v>0</v>
      </c>
      <c r="E332" s="8">
        <v>7.9744816586921851E-4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7.9744816586921851E-4</v>
      </c>
    </row>
    <row r="333" spans="1:11" ht="15.95" customHeight="1" x14ac:dyDescent="0.25">
      <c r="A333" s="89"/>
      <c r="B333" s="88" t="s">
        <v>102</v>
      </c>
      <c r="C333" s="4" t="s">
        <v>14</v>
      </c>
      <c r="D333" s="9">
        <v>1</v>
      </c>
      <c r="E333" s="9">
        <v>1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2</v>
      </c>
    </row>
    <row r="334" spans="1:11" ht="27.95" customHeight="1" x14ac:dyDescent="0.25">
      <c r="A334" s="89"/>
      <c r="B334" s="89"/>
      <c r="C334" s="4" t="s">
        <v>64</v>
      </c>
      <c r="D334" s="7">
        <v>0.5</v>
      </c>
      <c r="E334" s="7">
        <v>0.5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1</v>
      </c>
    </row>
    <row r="335" spans="1:11" ht="15.95" customHeight="1" x14ac:dyDescent="0.25">
      <c r="A335" s="89"/>
      <c r="B335" s="89"/>
      <c r="C335" s="4" t="s">
        <v>16</v>
      </c>
      <c r="D335" s="7">
        <v>5.0251256281407027E-3</v>
      </c>
      <c r="E335" s="7">
        <v>3.2573289902280132E-3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1.594896331738437E-3</v>
      </c>
    </row>
    <row r="336" spans="1:11" ht="15.95" customHeight="1" x14ac:dyDescent="0.25">
      <c r="A336" s="89"/>
      <c r="B336" s="88"/>
      <c r="C336" s="5" t="s">
        <v>17</v>
      </c>
      <c r="D336" s="8">
        <v>7.9744816586921851E-4</v>
      </c>
      <c r="E336" s="8">
        <v>7.9744816586921851E-4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1.594896331738437E-3</v>
      </c>
    </row>
    <row r="337" spans="1:11" ht="15.95" customHeight="1" x14ac:dyDescent="0.25">
      <c r="A337" s="89"/>
      <c r="B337" s="88" t="s">
        <v>103</v>
      </c>
      <c r="C337" s="4" t="s">
        <v>14</v>
      </c>
      <c r="D337" s="9">
        <v>1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1</v>
      </c>
    </row>
    <row r="338" spans="1:11" ht="27.95" customHeight="1" x14ac:dyDescent="0.25">
      <c r="A338" s="89"/>
      <c r="B338" s="89"/>
      <c r="C338" s="4" t="s">
        <v>64</v>
      </c>
      <c r="D338" s="7">
        <v>1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1</v>
      </c>
    </row>
    <row r="339" spans="1:11" ht="15.95" customHeight="1" x14ac:dyDescent="0.25">
      <c r="A339" s="89"/>
      <c r="B339" s="89"/>
      <c r="C339" s="4" t="s">
        <v>16</v>
      </c>
      <c r="D339" s="7">
        <v>5.0251256281407027E-3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7.9744816586921851E-4</v>
      </c>
    </row>
    <row r="340" spans="1:11" ht="15.95" customHeight="1" x14ac:dyDescent="0.25">
      <c r="A340" s="89"/>
      <c r="B340" s="88"/>
      <c r="C340" s="5" t="s">
        <v>17</v>
      </c>
      <c r="D340" s="8">
        <v>7.9744816586921851E-4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7.9744816586921851E-4</v>
      </c>
    </row>
    <row r="341" spans="1:11" ht="15.95" customHeight="1" x14ac:dyDescent="0.25">
      <c r="A341" s="89"/>
      <c r="B341" s="88" t="s">
        <v>104</v>
      </c>
      <c r="C341" s="4" t="s">
        <v>14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1</v>
      </c>
      <c r="K341" s="9">
        <v>1</v>
      </c>
    </row>
    <row r="342" spans="1:11" ht="27.95" customHeight="1" x14ac:dyDescent="0.25">
      <c r="A342" s="89"/>
      <c r="B342" s="89"/>
      <c r="C342" s="4" t="s">
        <v>64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1</v>
      </c>
      <c r="K342" s="7">
        <v>1</v>
      </c>
    </row>
    <row r="343" spans="1:11" ht="15.95" customHeight="1" x14ac:dyDescent="0.25">
      <c r="A343" s="89"/>
      <c r="B343" s="89"/>
      <c r="C343" s="4" t="s">
        <v>16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4.2194092827004216E-3</v>
      </c>
      <c r="K343" s="7">
        <v>7.9744816586921851E-4</v>
      </c>
    </row>
    <row r="344" spans="1:11" ht="15.95" customHeight="1" x14ac:dyDescent="0.25">
      <c r="A344" s="89"/>
      <c r="B344" s="88"/>
      <c r="C344" s="5" t="s">
        <v>17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7.9744816586921851E-4</v>
      </c>
      <c r="K344" s="8">
        <v>7.9744816586921851E-4</v>
      </c>
    </row>
    <row r="345" spans="1:11" ht="15.95" customHeight="1" x14ac:dyDescent="0.25">
      <c r="A345" s="89"/>
      <c r="B345" s="88" t="s">
        <v>105</v>
      </c>
      <c r="C345" s="4" t="s">
        <v>14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1</v>
      </c>
      <c r="K345" s="9">
        <v>1</v>
      </c>
    </row>
    <row r="346" spans="1:11" ht="27.95" customHeight="1" x14ac:dyDescent="0.25">
      <c r="A346" s="89"/>
      <c r="B346" s="89"/>
      <c r="C346" s="4" t="s">
        <v>64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1</v>
      </c>
      <c r="K346" s="7">
        <v>1</v>
      </c>
    </row>
    <row r="347" spans="1:11" ht="15.95" customHeight="1" x14ac:dyDescent="0.25">
      <c r="A347" s="89"/>
      <c r="B347" s="89"/>
      <c r="C347" s="4" t="s">
        <v>16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4.2194092827004216E-3</v>
      </c>
      <c r="K347" s="7">
        <v>7.9744816586921851E-4</v>
      </c>
    </row>
    <row r="348" spans="1:11" ht="15.95" customHeight="1" x14ac:dyDescent="0.25">
      <c r="A348" s="89"/>
      <c r="B348" s="88"/>
      <c r="C348" s="5" t="s">
        <v>17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7.9744816586921851E-4</v>
      </c>
      <c r="K348" s="8">
        <v>7.9744816586921851E-4</v>
      </c>
    </row>
    <row r="349" spans="1:11" ht="15.95" customHeight="1" x14ac:dyDescent="0.25">
      <c r="A349" s="89"/>
      <c r="B349" s="88" t="s">
        <v>106</v>
      </c>
      <c r="C349" s="4" t="s">
        <v>14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1</v>
      </c>
      <c r="K349" s="9">
        <v>1</v>
      </c>
    </row>
    <row r="350" spans="1:11" ht="27.95" customHeight="1" x14ac:dyDescent="0.25">
      <c r="A350" s="89"/>
      <c r="B350" s="89"/>
      <c r="C350" s="4" t="s">
        <v>64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1</v>
      </c>
      <c r="K350" s="7">
        <v>1</v>
      </c>
    </row>
    <row r="351" spans="1:11" ht="15.95" customHeight="1" x14ac:dyDescent="0.25">
      <c r="A351" s="89"/>
      <c r="B351" s="89"/>
      <c r="C351" s="4" t="s">
        <v>16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4.2194092827004216E-3</v>
      </c>
      <c r="K351" s="7">
        <v>7.9744816586921851E-4</v>
      </c>
    </row>
    <row r="352" spans="1:11" ht="15.95" customHeight="1" x14ac:dyDescent="0.25">
      <c r="A352" s="89"/>
      <c r="B352" s="88"/>
      <c r="C352" s="5" t="s">
        <v>17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7.9744816586921851E-4</v>
      </c>
      <c r="K352" s="8">
        <v>7.9744816586921851E-4</v>
      </c>
    </row>
    <row r="353" spans="1:11" ht="15.95" customHeight="1" x14ac:dyDescent="0.25">
      <c r="A353" s="89"/>
      <c r="B353" s="88" t="s">
        <v>107</v>
      </c>
      <c r="C353" s="4" t="s">
        <v>14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1</v>
      </c>
      <c r="K353" s="9">
        <v>1</v>
      </c>
    </row>
    <row r="354" spans="1:11" ht="27.95" customHeight="1" x14ac:dyDescent="0.25">
      <c r="A354" s="89"/>
      <c r="B354" s="89"/>
      <c r="C354" s="4" t="s">
        <v>64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1</v>
      </c>
      <c r="K354" s="7">
        <v>1</v>
      </c>
    </row>
    <row r="355" spans="1:11" ht="15.95" customHeight="1" x14ac:dyDescent="0.25">
      <c r="A355" s="89"/>
      <c r="B355" s="89"/>
      <c r="C355" s="4" t="s">
        <v>16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4.2194092827004216E-3</v>
      </c>
      <c r="K355" s="7">
        <v>7.9744816586921851E-4</v>
      </c>
    </row>
    <row r="356" spans="1:11" ht="15.95" customHeight="1" x14ac:dyDescent="0.25">
      <c r="A356" s="89"/>
      <c r="B356" s="88"/>
      <c r="C356" s="5" t="s">
        <v>17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7.9744816586921851E-4</v>
      </c>
      <c r="K356" s="8">
        <v>7.9744816586921851E-4</v>
      </c>
    </row>
    <row r="357" spans="1:11" ht="15.95" customHeight="1" x14ac:dyDescent="0.25">
      <c r="A357" s="89"/>
      <c r="B357" s="88" t="s">
        <v>108</v>
      </c>
      <c r="C357" s="4" t="s">
        <v>14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1</v>
      </c>
      <c r="J357" s="9">
        <v>0</v>
      </c>
      <c r="K357" s="9">
        <v>1</v>
      </c>
    </row>
    <row r="358" spans="1:11" ht="27.95" customHeight="1" x14ac:dyDescent="0.25">
      <c r="A358" s="89"/>
      <c r="B358" s="89"/>
      <c r="C358" s="4" t="s">
        <v>64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1</v>
      </c>
      <c r="J358" s="7">
        <v>0</v>
      </c>
      <c r="K358" s="7">
        <v>1</v>
      </c>
    </row>
    <row r="359" spans="1:11" ht="15.95" customHeight="1" x14ac:dyDescent="0.25">
      <c r="A359" s="89"/>
      <c r="B359" s="89"/>
      <c r="C359" s="4" t="s">
        <v>16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5.8479532163742687E-3</v>
      </c>
      <c r="J359" s="7">
        <v>0</v>
      </c>
      <c r="K359" s="7">
        <v>7.9744816586921851E-4</v>
      </c>
    </row>
    <row r="360" spans="1:11" ht="15.95" customHeight="1" x14ac:dyDescent="0.25">
      <c r="A360" s="89"/>
      <c r="B360" s="88"/>
      <c r="C360" s="5" t="s">
        <v>17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7.9744816586921851E-4</v>
      </c>
      <c r="J360" s="8">
        <v>0</v>
      </c>
      <c r="K360" s="8">
        <v>7.9744816586921851E-4</v>
      </c>
    </row>
    <row r="361" spans="1:11" ht="15.95" customHeight="1" x14ac:dyDescent="0.25">
      <c r="A361" s="89"/>
      <c r="B361" s="88" t="s">
        <v>109</v>
      </c>
      <c r="C361" s="4" t="s">
        <v>14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1</v>
      </c>
      <c r="K361" s="9">
        <v>1</v>
      </c>
    </row>
    <row r="362" spans="1:11" ht="27.95" customHeight="1" x14ac:dyDescent="0.25">
      <c r="A362" s="89"/>
      <c r="B362" s="89"/>
      <c r="C362" s="4" t="s">
        <v>64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1</v>
      </c>
      <c r="K362" s="7">
        <v>1</v>
      </c>
    </row>
    <row r="363" spans="1:11" ht="15.95" customHeight="1" x14ac:dyDescent="0.25">
      <c r="A363" s="89"/>
      <c r="B363" s="89"/>
      <c r="C363" s="4" t="s">
        <v>16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4.2194092827004216E-3</v>
      </c>
      <c r="K363" s="7">
        <v>7.9744816586921851E-4</v>
      </c>
    </row>
    <row r="364" spans="1:11" ht="15.95" customHeight="1" x14ac:dyDescent="0.25">
      <c r="A364" s="89"/>
      <c r="B364" s="88"/>
      <c r="C364" s="5" t="s">
        <v>17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7.9744816586921851E-4</v>
      </c>
      <c r="K364" s="8">
        <v>7.9744816586921851E-4</v>
      </c>
    </row>
    <row r="365" spans="1:11" ht="15.95" customHeight="1" x14ac:dyDescent="0.25">
      <c r="A365" s="89"/>
      <c r="B365" s="88" t="s">
        <v>110</v>
      </c>
      <c r="C365" s="4" t="s">
        <v>14</v>
      </c>
      <c r="D365" s="9">
        <v>1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1</v>
      </c>
    </row>
    <row r="366" spans="1:11" ht="27.95" customHeight="1" x14ac:dyDescent="0.25">
      <c r="A366" s="89"/>
      <c r="B366" s="89"/>
      <c r="C366" s="4" t="s">
        <v>64</v>
      </c>
      <c r="D366" s="7">
        <v>1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1</v>
      </c>
    </row>
    <row r="367" spans="1:11" ht="15.95" customHeight="1" x14ac:dyDescent="0.25">
      <c r="A367" s="89"/>
      <c r="B367" s="89"/>
      <c r="C367" s="4" t="s">
        <v>16</v>
      </c>
      <c r="D367" s="7">
        <v>5.0251256281407027E-3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7.9744816586921851E-4</v>
      </c>
    </row>
    <row r="368" spans="1:11" ht="15.95" customHeight="1" x14ac:dyDescent="0.25">
      <c r="A368" s="89"/>
      <c r="B368" s="88"/>
      <c r="C368" s="5" t="s">
        <v>17</v>
      </c>
      <c r="D368" s="8">
        <v>7.9744816586921851E-4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7.9744816586921851E-4</v>
      </c>
    </row>
    <row r="369" spans="1:11" ht="15.95" customHeight="1" x14ac:dyDescent="0.25">
      <c r="A369" s="89"/>
      <c r="B369" s="88" t="s">
        <v>111</v>
      </c>
      <c r="C369" s="4" t="s">
        <v>14</v>
      </c>
      <c r="D369" s="9">
        <v>0</v>
      </c>
      <c r="E369" s="9">
        <v>0</v>
      </c>
      <c r="F369" s="9">
        <v>0</v>
      </c>
      <c r="G369" s="9">
        <v>0</v>
      </c>
      <c r="H369" s="9">
        <v>1</v>
      </c>
      <c r="I369" s="9">
        <v>0</v>
      </c>
      <c r="J369" s="9">
        <v>0</v>
      </c>
      <c r="K369" s="9">
        <v>1</v>
      </c>
    </row>
    <row r="370" spans="1:11" ht="27.95" customHeight="1" x14ac:dyDescent="0.25">
      <c r="A370" s="89"/>
      <c r="B370" s="89"/>
      <c r="C370" s="4" t="s">
        <v>64</v>
      </c>
      <c r="D370" s="7">
        <v>0</v>
      </c>
      <c r="E370" s="7">
        <v>0</v>
      </c>
      <c r="F370" s="7">
        <v>0</v>
      </c>
      <c r="G370" s="7">
        <v>0</v>
      </c>
      <c r="H370" s="7">
        <v>1</v>
      </c>
      <c r="I370" s="7">
        <v>0</v>
      </c>
      <c r="J370" s="7">
        <v>0</v>
      </c>
      <c r="K370" s="7">
        <v>1</v>
      </c>
    </row>
    <row r="371" spans="1:11" ht="15.95" customHeight="1" x14ac:dyDescent="0.25">
      <c r="A371" s="89"/>
      <c r="B371" s="89"/>
      <c r="C371" s="4" t="s">
        <v>16</v>
      </c>
      <c r="D371" s="7">
        <v>0</v>
      </c>
      <c r="E371" s="7">
        <v>0</v>
      </c>
      <c r="F371" s="7">
        <v>0</v>
      </c>
      <c r="G371" s="7">
        <v>0</v>
      </c>
      <c r="H371" s="7">
        <v>9.7087378640776691E-3</v>
      </c>
      <c r="I371" s="7">
        <v>0</v>
      </c>
      <c r="J371" s="7">
        <v>0</v>
      </c>
      <c r="K371" s="7">
        <v>7.9744816586921851E-4</v>
      </c>
    </row>
    <row r="372" spans="1:11" ht="15.95" customHeight="1" x14ac:dyDescent="0.25">
      <c r="A372" s="89"/>
      <c r="B372" s="88"/>
      <c r="C372" s="5" t="s">
        <v>17</v>
      </c>
      <c r="D372" s="8">
        <v>0</v>
      </c>
      <c r="E372" s="8">
        <v>0</v>
      </c>
      <c r="F372" s="8">
        <v>0</v>
      </c>
      <c r="G372" s="8">
        <v>0</v>
      </c>
      <c r="H372" s="8">
        <v>7.9744816586921851E-4</v>
      </c>
      <c r="I372" s="8">
        <v>0</v>
      </c>
      <c r="J372" s="8">
        <v>0</v>
      </c>
      <c r="K372" s="8">
        <v>7.9744816586921851E-4</v>
      </c>
    </row>
    <row r="373" spans="1:11" ht="15.95" customHeight="1" x14ac:dyDescent="0.25">
      <c r="A373" s="89"/>
      <c r="B373" s="88" t="s">
        <v>112</v>
      </c>
      <c r="C373" s="4" t="s">
        <v>14</v>
      </c>
      <c r="D373" s="9">
        <v>0</v>
      </c>
      <c r="E373" s="9">
        <v>1</v>
      </c>
      <c r="F373" s="9">
        <v>0</v>
      </c>
      <c r="G373" s="9">
        <v>1</v>
      </c>
      <c r="H373" s="9">
        <v>1</v>
      </c>
      <c r="I373" s="9">
        <v>1</v>
      </c>
      <c r="J373" s="9">
        <v>0</v>
      </c>
      <c r="K373" s="9">
        <v>4</v>
      </c>
    </row>
    <row r="374" spans="1:11" ht="27.95" customHeight="1" x14ac:dyDescent="0.25">
      <c r="A374" s="89"/>
      <c r="B374" s="89"/>
      <c r="C374" s="4" t="s">
        <v>64</v>
      </c>
      <c r="D374" s="7">
        <v>0</v>
      </c>
      <c r="E374" s="7">
        <v>0.25</v>
      </c>
      <c r="F374" s="7">
        <v>0</v>
      </c>
      <c r="G374" s="7">
        <v>0.25</v>
      </c>
      <c r="H374" s="7">
        <v>0.25</v>
      </c>
      <c r="I374" s="7">
        <v>0.25</v>
      </c>
      <c r="J374" s="7">
        <v>0</v>
      </c>
      <c r="K374" s="7">
        <v>1</v>
      </c>
    </row>
    <row r="375" spans="1:11" ht="15.95" customHeight="1" x14ac:dyDescent="0.25">
      <c r="A375" s="89"/>
      <c r="B375" s="89"/>
      <c r="C375" s="4" t="s">
        <v>16</v>
      </c>
      <c r="D375" s="7">
        <v>0</v>
      </c>
      <c r="E375" s="7">
        <v>3.2573289902280132E-3</v>
      </c>
      <c r="F375" s="7">
        <v>0</v>
      </c>
      <c r="G375" s="7">
        <v>0.02</v>
      </c>
      <c r="H375" s="7">
        <v>9.7087378640776691E-3</v>
      </c>
      <c r="I375" s="7">
        <v>5.8479532163742687E-3</v>
      </c>
      <c r="J375" s="7">
        <v>0</v>
      </c>
      <c r="K375" s="7">
        <v>3.189792663476874E-3</v>
      </c>
    </row>
    <row r="376" spans="1:11" ht="15.95" customHeight="1" x14ac:dyDescent="0.25">
      <c r="A376" s="89"/>
      <c r="B376" s="88"/>
      <c r="C376" s="5" t="s">
        <v>17</v>
      </c>
      <c r="D376" s="8">
        <v>0</v>
      </c>
      <c r="E376" s="8">
        <v>7.9744816586921851E-4</v>
      </c>
      <c r="F376" s="8">
        <v>0</v>
      </c>
      <c r="G376" s="8">
        <v>7.9744816586921851E-4</v>
      </c>
      <c r="H376" s="8">
        <v>7.9744816586921851E-4</v>
      </c>
      <c r="I376" s="8">
        <v>7.9744816586921851E-4</v>
      </c>
      <c r="J376" s="8">
        <v>0</v>
      </c>
      <c r="K376" s="8">
        <v>3.189792663476874E-3</v>
      </c>
    </row>
    <row r="377" spans="1:11" ht="15.95" customHeight="1" x14ac:dyDescent="0.25">
      <c r="A377" s="89"/>
      <c r="B377" s="88" t="s">
        <v>113</v>
      </c>
      <c r="C377" s="4" t="s">
        <v>14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1</v>
      </c>
      <c r="J377" s="9">
        <v>0</v>
      </c>
      <c r="K377" s="9">
        <v>1</v>
      </c>
    </row>
    <row r="378" spans="1:11" ht="27.95" customHeight="1" x14ac:dyDescent="0.25">
      <c r="A378" s="89"/>
      <c r="B378" s="89"/>
      <c r="C378" s="4" t="s">
        <v>64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1</v>
      </c>
      <c r="J378" s="7">
        <v>0</v>
      </c>
      <c r="K378" s="7">
        <v>1</v>
      </c>
    </row>
    <row r="379" spans="1:11" ht="15.95" customHeight="1" x14ac:dyDescent="0.25">
      <c r="A379" s="89"/>
      <c r="B379" s="89"/>
      <c r="C379" s="4" t="s">
        <v>16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5.8479532163742687E-3</v>
      </c>
      <c r="J379" s="7">
        <v>0</v>
      </c>
      <c r="K379" s="7">
        <v>7.9744816586921851E-4</v>
      </c>
    </row>
    <row r="380" spans="1:11" ht="15.95" customHeight="1" x14ac:dyDescent="0.25">
      <c r="A380" s="89"/>
      <c r="B380" s="88"/>
      <c r="C380" s="5" t="s">
        <v>17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7.9744816586921851E-4</v>
      </c>
      <c r="J380" s="8">
        <v>0</v>
      </c>
      <c r="K380" s="8">
        <v>7.9744816586921851E-4</v>
      </c>
    </row>
    <row r="381" spans="1:11" ht="15.95" customHeight="1" x14ac:dyDescent="0.25">
      <c r="A381" s="89"/>
      <c r="B381" s="88" t="s">
        <v>114</v>
      </c>
      <c r="C381" s="4" t="s">
        <v>14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1</v>
      </c>
      <c r="K381" s="9">
        <v>1</v>
      </c>
    </row>
    <row r="382" spans="1:11" ht="27.95" customHeight="1" x14ac:dyDescent="0.25">
      <c r="A382" s="89"/>
      <c r="B382" s="89"/>
      <c r="C382" s="4" t="s">
        <v>64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1</v>
      </c>
      <c r="K382" s="7">
        <v>1</v>
      </c>
    </row>
    <row r="383" spans="1:11" ht="15.95" customHeight="1" x14ac:dyDescent="0.25">
      <c r="A383" s="89"/>
      <c r="B383" s="89"/>
      <c r="C383" s="4" t="s">
        <v>16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4.2194092827004216E-3</v>
      </c>
      <c r="K383" s="7">
        <v>7.9744816586921851E-4</v>
      </c>
    </row>
    <row r="384" spans="1:11" ht="15.95" customHeight="1" x14ac:dyDescent="0.25">
      <c r="A384" s="89"/>
      <c r="B384" s="88"/>
      <c r="C384" s="5" t="s">
        <v>17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7.9744816586921851E-4</v>
      </c>
      <c r="K384" s="8">
        <v>7.9744816586921851E-4</v>
      </c>
    </row>
    <row r="385" spans="1:11" ht="15.95" customHeight="1" x14ac:dyDescent="0.25">
      <c r="A385" s="89"/>
      <c r="B385" s="88" t="s">
        <v>115</v>
      </c>
      <c r="C385" s="4" t="s">
        <v>14</v>
      </c>
      <c r="D385" s="9">
        <v>0</v>
      </c>
      <c r="E385" s="9">
        <v>1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</row>
    <row r="386" spans="1:11" ht="27.95" customHeight="1" x14ac:dyDescent="0.25">
      <c r="A386" s="89"/>
      <c r="B386" s="89"/>
      <c r="C386" s="4" t="s">
        <v>64</v>
      </c>
      <c r="D386" s="7">
        <v>0</v>
      </c>
      <c r="E386" s="7">
        <v>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1</v>
      </c>
    </row>
    <row r="387" spans="1:11" ht="15.95" customHeight="1" x14ac:dyDescent="0.25">
      <c r="A387" s="89"/>
      <c r="B387" s="89"/>
      <c r="C387" s="4" t="s">
        <v>16</v>
      </c>
      <c r="D387" s="7">
        <v>0</v>
      </c>
      <c r="E387" s="7">
        <v>3.2573289902280132E-3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7.9744816586921851E-4</v>
      </c>
    </row>
    <row r="388" spans="1:11" ht="15.95" customHeight="1" x14ac:dyDescent="0.25">
      <c r="A388" s="89"/>
      <c r="B388" s="88"/>
      <c r="C388" s="5" t="s">
        <v>17</v>
      </c>
      <c r="D388" s="8">
        <v>0</v>
      </c>
      <c r="E388" s="8">
        <v>7.9744816586921851E-4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7.9744816586921851E-4</v>
      </c>
    </row>
    <row r="389" spans="1:11" ht="15.95" customHeight="1" x14ac:dyDescent="0.25">
      <c r="A389" s="89"/>
      <c r="B389" s="88" t="s">
        <v>116</v>
      </c>
      <c r="C389" s="4" t="s">
        <v>14</v>
      </c>
      <c r="D389" s="9">
        <v>2</v>
      </c>
      <c r="E389" s="9">
        <v>13</v>
      </c>
      <c r="F389" s="9">
        <v>3</v>
      </c>
      <c r="G389" s="9">
        <v>16</v>
      </c>
      <c r="H389" s="9">
        <v>2</v>
      </c>
      <c r="I389" s="9">
        <v>3</v>
      </c>
      <c r="J389" s="9">
        <v>3</v>
      </c>
      <c r="K389" s="9">
        <v>42</v>
      </c>
    </row>
    <row r="390" spans="1:11" ht="27.95" customHeight="1" x14ac:dyDescent="0.25">
      <c r="A390" s="89"/>
      <c r="B390" s="89"/>
      <c r="C390" s="4" t="s">
        <v>64</v>
      </c>
      <c r="D390" s="7">
        <v>4.7619047619047616E-2</v>
      </c>
      <c r="E390" s="7">
        <v>0.30952380952380953</v>
      </c>
      <c r="F390" s="7">
        <v>7.1428571428571425E-2</v>
      </c>
      <c r="G390" s="7">
        <v>0.38095238095238093</v>
      </c>
      <c r="H390" s="7">
        <v>4.7619047619047616E-2</v>
      </c>
      <c r="I390" s="7">
        <v>7.1428571428571425E-2</v>
      </c>
      <c r="J390" s="7">
        <v>7.1428571428571425E-2</v>
      </c>
      <c r="K390" s="7">
        <v>1</v>
      </c>
    </row>
    <row r="391" spans="1:11" ht="15.95" customHeight="1" x14ac:dyDescent="0.25">
      <c r="A391" s="89"/>
      <c r="B391" s="89"/>
      <c r="C391" s="4" t="s">
        <v>16</v>
      </c>
      <c r="D391" s="7">
        <v>1.0050251256281405E-2</v>
      </c>
      <c r="E391" s="7">
        <v>4.2345276872964167E-2</v>
      </c>
      <c r="F391" s="7">
        <v>1.6042780748663103E-2</v>
      </c>
      <c r="G391" s="7">
        <v>0.32</v>
      </c>
      <c r="H391" s="7">
        <v>1.9417475728155338E-2</v>
      </c>
      <c r="I391" s="7">
        <v>1.7543859649122806E-2</v>
      </c>
      <c r="J391" s="7">
        <v>1.2658227848101267E-2</v>
      </c>
      <c r="K391" s="7">
        <v>3.3492822966507178E-2</v>
      </c>
    </row>
    <row r="392" spans="1:11" ht="15.95" customHeight="1" x14ac:dyDescent="0.25">
      <c r="A392" s="89"/>
      <c r="B392" s="88"/>
      <c r="C392" s="5" t="s">
        <v>17</v>
      </c>
      <c r="D392" s="8">
        <v>1.594896331738437E-3</v>
      </c>
      <c r="E392" s="8">
        <v>1.036682615629984E-2</v>
      </c>
      <c r="F392" s="8">
        <v>2.3923444976076554E-3</v>
      </c>
      <c r="G392" s="8">
        <v>1.2759170653907496E-2</v>
      </c>
      <c r="H392" s="8">
        <v>1.594896331738437E-3</v>
      </c>
      <c r="I392" s="8">
        <v>2.3923444976076554E-3</v>
      </c>
      <c r="J392" s="8">
        <v>2.3923444976076554E-3</v>
      </c>
      <c r="K392" s="8">
        <v>3.3492822966507178E-2</v>
      </c>
    </row>
    <row r="393" spans="1:11" ht="15.95" customHeight="1" x14ac:dyDescent="0.25">
      <c r="A393" s="89"/>
      <c r="B393" s="88" t="s">
        <v>117</v>
      </c>
      <c r="C393" s="4" t="s">
        <v>14</v>
      </c>
      <c r="D393" s="9">
        <v>0</v>
      </c>
      <c r="E393" s="9">
        <v>0</v>
      </c>
      <c r="F393" s="9">
        <v>0</v>
      </c>
      <c r="G393" s="9">
        <v>1</v>
      </c>
      <c r="H393" s="9">
        <v>0</v>
      </c>
      <c r="I393" s="9">
        <v>0</v>
      </c>
      <c r="J393" s="9">
        <v>0</v>
      </c>
      <c r="K393" s="9">
        <v>1</v>
      </c>
    </row>
    <row r="394" spans="1:11" ht="27.95" customHeight="1" x14ac:dyDescent="0.25">
      <c r="A394" s="89"/>
      <c r="B394" s="89"/>
      <c r="C394" s="4" t="s">
        <v>64</v>
      </c>
      <c r="D394" s="7">
        <v>0</v>
      </c>
      <c r="E394" s="7">
        <v>0</v>
      </c>
      <c r="F394" s="7">
        <v>0</v>
      </c>
      <c r="G394" s="7">
        <v>1</v>
      </c>
      <c r="H394" s="7">
        <v>0</v>
      </c>
      <c r="I394" s="7">
        <v>0</v>
      </c>
      <c r="J394" s="7">
        <v>0</v>
      </c>
      <c r="K394" s="7">
        <v>1</v>
      </c>
    </row>
    <row r="395" spans="1:11" ht="15.95" customHeight="1" x14ac:dyDescent="0.25">
      <c r="A395" s="89"/>
      <c r="B395" s="89"/>
      <c r="C395" s="4" t="s">
        <v>16</v>
      </c>
      <c r="D395" s="7">
        <v>0</v>
      </c>
      <c r="E395" s="7">
        <v>0</v>
      </c>
      <c r="F395" s="7">
        <v>0</v>
      </c>
      <c r="G395" s="7">
        <v>0.02</v>
      </c>
      <c r="H395" s="7">
        <v>0</v>
      </c>
      <c r="I395" s="7">
        <v>0</v>
      </c>
      <c r="J395" s="7">
        <v>0</v>
      </c>
      <c r="K395" s="7">
        <v>7.9744816586921851E-4</v>
      </c>
    </row>
    <row r="396" spans="1:11" ht="15.95" customHeight="1" x14ac:dyDescent="0.25">
      <c r="A396" s="89"/>
      <c r="B396" s="88"/>
      <c r="C396" s="5" t="s">
        <v>17</v>
      </c>
      <c r="D396" s="8">
        <v>0</v>
      </c>
      <c r="E396" s="8">
        <v>0</v>
      </c>
      <c r="F396" s="8">
        <v>0</v>
      </c>
      <c r="G396" s="8">
        <v>7.9744816586921851E-4</v>
      </c>
      <c r="H396" s="8">
        <v>0</v>
      </c>
      <c r="I396" s="8">
        <v>0</v>
      </c>
      <c r="J396" s="8">
        <v>0</v>
      </c>
      <c r="K396" s="8">
        <v>7.9744816586921851E-4</v>
      </c>
    </row>
    <row r="397" spans="1:11" ht="15.95" customHeight="1" x14ac:dyDescent="0.25">
      <c r="A397" s="89"/>
      <c r="B397" s="88" t="s">
        <v>118</v>
      </c>
      <c r="C397" s="4" t="s">
        <v>14</v>
      </c>
      <c r="D397" s="9">
        <v>1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1</v>
      </c>
    </row>
    <row r="398" spans="1:11" ht="27.95" customHeight="1" x14ac:dyDescent="0.25">
      <c r="A398" s="89"/>
      <c r="B398" s="89"/>
      <c r="C398" s="4" t="s">
        <v>64</v>
      </c>
      <c r="D398" s="7">
        <v>1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1</v>
      </c>
    </row>
    <row r="399" spans="1:11" ht="15.95" customHeight="1" x14ac:dyDescent="0.25">
      <c r="A399" s="89"/>
      <c r="B399" s="89"/>
      <c r="C399" s="4" t="s">
        <v>16</v>
      </c>
      <c r="D399" s="7">
        <v>5.0251256281407027E-3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7.9744816586921851E-4</v>
      </c>
    </row>
    <row r="400" spans="1:11" ht="15.95" customHeight="1" x14ac:dyDescent="0.25">
      <c r="A400" s="89"/>
      <c r="B400" s="88"/>
      <c r="C400" s="5" t="s">
        <v>17</v>
      </c>
      <c r="D400" s="8">
        <v>7.9744816586921851E-4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7.9744816586921851E-4</v>
      </c>
    </row>
    <row r="401" spans="1:11" ht="15.95" customHeight="1" x14ac:dyDescent="0.25">
      <c r="A401" s="89"/>
      <c r="B401" s="88" t="s">
        <v>119</v>
      </c>
      <c r="C401" s="4" t="s">
        <v>14</v>
      </c>
      <c r="D401" s="9">
        <v>1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1</v>
      </c>
    </row>
    <row r="402" spans="1:11" ht="27.95" customHeight="1" x14ac:dyDescent="0.25">
      <c r="A402" s="89"/>
      <c r="B402" s="89"/>
      <c r="C402" s="4" t="s">
        <v>64</v>
      </c>
      <c r="D402" s="7">
        <v>1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1</v>
      </c>
    </row>
    <row r="403" spans="1:11" ht="15.95" customHeight="1" x14ac:dyDescent="0.25">
      <c r="A403" s="89"/>
      <c r="B403" s="89"/>
      <c r="C403" s="4" t="s">
        <v>16</v>
      </c>
      <c r="D403" s="7">
        <v>5.0251256281407027E-3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7.9744816586921851E-4</v>
      </c>
    </row>
    <row r="404" spans="1:11" ht="15.95" customHeight="1" x14ac:dyDescent="0.25">
      <c r="A404" s="89"/>
      <c r="B404" s="88"/>
      <c r="C404" s="5" t="s">
        <v>17</v>
      </c>
      <c r="D404" s="8">
        <v>7.9744816586921851E-4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7.9744816586921851E-4</v>
      </c>
    </row>
    <row r="405" spans="1:11" ht="15.95" customHeight="1" x14ac:dyDescent="0.25">
      <c r="A405" s="89"/>
      <c r="B405" s="88" t="s">
        <v>120</v>
      </c>
      <c r="C405" s="4" t="s">
        <v>14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3</v>
      </c>
      <c r="K405" s="9">
        <v>3</v>
      </c>
    </row>
    <row r="406" spans="1:11" ht="27.95" customHeight="1" x14ac:dyDescent="0.25">
      <c r="A406" s="89"/>
      <c r="B406" s="89"/>
      <c r="C406" s="4" t="s">
        <v>64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1</v>
      </c>
      <c r="K406" s="7">
        <v>1</v>
      </c>
    </row>
    <row r="407" spans="1:11" ht="15.95" customHeight="1" x14ac:dyDescent="0.25">
      <c r="A407" s="89"/>
      <c r="B407" s="89"/>
      <c r="C407" s="4" t="s">
        <v>16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1.2658227848101267E-2</v>
      </c>
      <c r="K407" s="7">
        <v>2.3923444976076554E-3</v>
      </c>
    </row>
    <row r="408" spans="1:11" ht="15.95" customHeight="1" x14ac:dyDescent="0.25">
      <c r="A408" s="89"/>
      <c r="B408" s="88"/>
      <c r="C408" s="5" t="s">
        <v>17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2.3923444976076554E-3</v>
      </c>
      <c r="K408" s="8">
        <v>2.3923444976076554E-3</v>
      </c>
    </row>
    <row r="409" spans="1:11" ht="15.95" customHeight="1" x14ac:dyDescent="0.25">
      <c r="A409" s="89"/>
      <c r="B409" s="88" t="s">
        <v>121</v>
      </c>
      <c r="C409" s="4" t="s">
        <v>14</v>
      </c>
      <c r="D409" s="9">
        <v>1</v>
      </c>
      <c r="E409" s="9">
        <v>1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2</v>
      </c>
    </row>
    <row r="410" spans="1:11" ht="27.95" customHeight="1" x14ac:dyDescent="0.25">
      <c r="A410" s="89"/>
      <c r="B410" s="89"/>
      <c r="C410" s="4" t="s">
        <v>64</v>
      </c>
      <c r="D410" s="7">
        <v>0.5</v>
      </c>
      <c r="E410" s="7">
        <v>0.5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1</v>
      </c>
    </row>
    <row r="411" spans="1:11" ht="15.95" customHeight="1" x14ac:dyDescent="0.25">
      <c r="A411" s="89"/>
      <c r="B411" s="89"/>
      <c r="C411" s="4" t="s">
        <v>16</v>
      </c>
      <c r="D411" s="7">
        <v>5.0251256281407027E-3</v>
      </c>
      <c r="E411" s="7">
        <v>3.2573289902280132E-3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1.594896331738437E-3</v>
      </c>
    </row>
    <row r="412" spans="1:11" ht="15.95" customHeight="1" x14ac:dyDescent="0.25">
      <c r="A412" s="89"/>
      <c r="B412" s="88"/>
      <c r="C412" s="5" t="s">
        <v>17</v>
      </c>
      <c r="D412" s="8">
        <v>7.9744816586921851E-4</v>
      </c>
      <c r="E412" s="8">
        <v>7.9744816586921851E-4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1.594896331738437E-3</v>
      </c>
    </row>
    <row r="413" spans="1:11" ht="15.95" customHeight="1" x14ac:dyDescent="0.25">
      <c r="A413" s="89"/>
      <c r="B413" s="88" t="s">
        <v>122</v>
      </c>
      <c r="C413" s="4" t="s">
        <v>14</v>
      </c>
      <c r="D413" s="9">
        <v>1</v>
      </c>
      <c r="E413" s="9">
        <v>0</v>
      </c>
      <c r="F413" s="9">
        <v>1</v>
      </c>
      <c r="G413" s="9">
        <v>0</v>
      </c>
      <c r="H413" s="9">
        <v>0</v>
      </c>
      <c r="I413" s="9">
        <v>0</v>
      </c>
      <c r="J413" s="9">
        <v>0</v>
      </c>
      <c r="K413" s="9">
        <v>2</v>
      </c>
    </row>
    <row r="414" spans="1:11" ht="27.95" customHeight="1" x14ac:dyDescent="0.25">
      <c r="A414" s="89"/>
      <c r="B414" s="89"/>
      <c r="C414" s="4" t="s">
        <v>64</v>
      </c>
      <c r="D414" s="7">
        <v>0.5</v>
      </c>
      <c r="E414" s="7">
        <v>0</v>
      </c>
      <c r="F414" s="7">
        <v>0.5</v>
      </c>
      <c r="G414" s="7">
        <v>0</v>
      </c>
      <c r="H414" s="7">
        <v>0</v>
      </c>
      <c r="I414" s="7">
        <v>0</v>
      </c>
      <c r="J414" s="7">
        <v>0</v>
      </c>
      <c r="K414" s="7">
        <v>1</v>
      </c>
    </row>
    <row r="415" spans="1:11" ht="15.95" customHeight="1" x14ac:dyDescent="0.25">
      <c r="A415" s="89"/>
      <c r="B415" s="89"/>
      <c r="C415" s="4" t="s">
        <v>16</v>
      </c>
      <c r="D415" s="7">
        <v>5.0251256281407027E-3</v>
      </c>
      <c r="E415" s="7">
        <v>0</v>
      </c>
      <c r="F415" s="7">
        <v>5.3475935828876994E-3</v>
      </c>
      <c r="G415" s="7">
        <v>0</v>
      </c>
      <c r="H415" s="7">
        <v>0</v>
      </c>
      <c r="I415" s="7">
        <v>0</v>
      </c>
      <c r="J415" s="7">
        <v>0</v>
      </c>
      <c r="K415" s="7">
        <v>1.594896331738437E-3</v>
      </c>
    </row>
    <row r="416" spans="1:11" ht="15.95" customHeight="1" x14ac:dyDescent="0.25">
      <c r="A416" s="89"/>
      <c r="B416" s="88"/>
      <c r="C416" s="5" t="s">
        <v>17</v>
      </c>
      <c r="D416" s="8">
        <v>7.9744816586921851E-4</v>
      </c>
      <c r="E416" s="8">
        <v>0</v>
      </c>
      <c r="F416" s="8">
        <v>7.9744816586921851E-4</v>
      </c>
      <c r="G416" s="8">
        <v>0</v>
      </c>
      <c r="H416" s="8">
        <v>0</v>
      </c>
      <c r="I416" s="8">
        <v>0</v>
      </c>
      <c r="J416" s="8">
        <v>0</v>
      </c>
      <c r="K416" s="8">
        <v>1.594896331738437E-3</v>
      </c>
    </row>
    <row r="417" spans="1:11" ht="15.95" customHeight="1" x14ac:dyDescent="0.25">
      <c r="A417" s="89"/>
      <c r="B417" s="88" t="s">
        <v>123</v>
      </c>
      <c r="C417" s="4" t="s">
        <v>14</v>
      </c>
      <c r="D417" s="9">
        <v>0</v>
      </c>
      <c r="E417" s="9">
        <v>0</v>
      </c>
      <c r="F417" s="9">
        <v>0</v>
      </c>
      <c r="G417" s="9">
        <v>1</v>
      </c>
      <c r="H417" s="9">
        <v>0</v>
      </c>
      <c r="I417" s="9">
        <v>0</v>
      </c>
      <c r="J417" s="9">
        <v>0</v>
      </c>
      <c r="K417" s="9">
        <v>1</v>
      </c>
    </row>
    <row r="418" spans="1:11" ht="27.95" customHeight="1" x14ac:dyDescent="0.25">
      <c r="A418" s="89"/>
      <c r="B418" s="89"/>
      <c r="C418" s="4" t="s">
        <v>64</v>
      </c>
      <c r="D418" s="7">
        <v>0</v>
      </c>
      <c r="E418" s="7">
        <v>0</v>
      </c>
      <c r="F418" s="7">
        <v>0</v>
      </c>
      <c r="G418" s="7">
        <v>1</v>
      </c>
      <c r="H418" s="7">
        <v>0</v>
      </c>
      <c r="I418" s="7">
        <v>0</v>
      </c>
      <c r="J418" s="7">
        <v>0</v>
      </c>
      <c r="K418" s="7">
        <v>1</v>
      </c>
    </row>
    <row r="419" spans="1:11" ht="15.95" customHeight="1" x14ac:dyDescent="0.25">
      <c r="A419" s="89"/>
      <c r="B419" s="89"/>
      <c r="C419" s="4" t="s">
        <v>16</v>
      </c>
      <c r="D419" s="7">
        <v>0</v>
      </c>
      <c r="E419" s="7">
        <v>0</v>
      </c>
      <c r="F419" s="7">
        <v>0</v>
      </c>
      <c r="G419" s="7">
        <v>0.02</v>
      </c>
      <c r="H419" s="7">
        <v>0</v>
      </c>
      <c r="I419" s="7">
        <v>0</v>
      </c>
      <c r="J419" s="7">
        <v>0</v>
      </c>
      <c r="K419" s="7">
        <v>7.9744816586921851E-4</v>
      </c>
    </row>
    <row r="420" spans="1:11" ht="15.95" customHeight="1" x14ac:dyDescent="0.25">
      <c r="A420" s="89"/>
      <c r="B420" s="88"/>
      <c r="C420" s="5" t="s">
        <v>17</v>
      </c>
      <c r="D420" s="8">
        <v>0</v>
      </c>
      <c r="E420" s="8">
        <v>0</v>
      </c>
      <c r="F420" s="8">
        <v>0</v>
      </c>
      <c r="G420" s="8">
        <v>7.9744816586921851E-4</v>
      </c>
      <c r="H420" s="8">
        <v>0</v>
      </c>
      <c r="I420" s="8">
        <v>0</v>
      </c>
      <c r="J420" s="8">
        <v>0</v>
      </c>
      <c r="K420" s="8">
        <v>7.9744816586921851E-4</v>
      </c>
    </row>
    <row r="421" spans="1:11" ht="15.95" customHeight="1" x14ac:dyDescent="0.25">
      <c r="A421" s="89"/>
      <c r="B421" s="88" t="s">
        <v>124</v>
      </c>
      <c r="C421" s="4" t="s">
        <v>14</v>
      </c>
      <c r="D421" s="9">
        <v>0</v>
      </c>
      <c r="E421" s="9">
        <v>0</v>
      </c>
      <c r="F421" s="9">
        <v>0</v>
      </c>
      <c r="G421" s="9">
        <v>1</v>
      </c>
      <c r="H421" s="9">
        <v>0</v>
      </c>
      <c r="I421" s="9">
        <v>0</v>
      </c>
      <c r="J421" s="9">
        <v>0</v>
      </c>
      <c r="K421" s="9">
        <v>1</v>
      </c>
    </row>
    <row r="422" spans="1:11" ht="27.95" customHeight="1" x14ac:dyDescent="0.25">
      <c r="A422" s="89"/>
      <c r="B422" s="89"/>
      <c r="C422" s="4" t="s">
        <v>64</v>
      </c>
      <c r="D422" s="7">
        <v>0</v>
      </c>
      <c r="E422" s="7">
        <v>0</v>
      </c>
      <c r="F422" s="7">
        <v>0</v>
      </c>
      <c r="G422" s="7">
        <v>1</v>
      </c>
      <c r="H422" s="7">
        <v>0</v>
      </c>
      <c r="I422" s="7">
        <v>0</v>
      </c>
      <c r="J422" s="7">
        <v>0</v>
      </c>
      <c r="K422" s="7">
        <v>1</v>
      </c>
    </row>
    <row r="423" spans="1:11" ht="15.95" customHeight="1" x14ac:dyDescent="0.25">
      <c r="A423" s="89"/>
      <c r="B423" s="89"/>
      <c r="C423" s="4" t="s">
        <v>16</v>
      </c>
      <c r="D423" s="7">
        <v>0</v>
      </c>
      <c r="E423" s="7">
        <v>0</v>
      </c>
      <c r="F423" s="7">
        <v>0</v>
      </c>
      <c r="G423" s="7">
        <v>0.02</v>
      </c>
      <c r="H423" s="7">
        <v>0</v>
      </c>
      <c r="I423" s="7">
        <v>0</v>
      </c>
      <c r="J423" s="7">
        <v>0</v>
      </c>
      <c r="K423" s="7">
        <v>7.9744816586921851E-4</v>
      </c>
    </row>
    <row r="424" spans="1:11" ht="15.95" customHeight="1" x14ac:dyDescent="0.25">
      <c r="A424" s="89"/>
      <c r="B424" s="88"/>
      <c r="C424" s="5" t="s">
        <v>17</v>
      </c>
      <c r="D424" s="8">
        <v>0</v>
      </c>
      <c r="E424" s="8">
        <v>0</v>
      </c>
      <c r="F424" s="8">
        <v>0</v>
      </c>
      <c r="G424" s="8">
        <v>7.9744816586921851E-4</v>
      </c>
      <c r="H424" s="8">
        <v>0</v>
      </c>
      <c r="I424" s="8">
        <v>0</v>
      </c>
      <c r="J424" s="8">
        <v>0</v>
      </c>
      <c r="K424" s="8">
        <v>7.9744816586921851E-4</v>
      </c>
    </row>
    <row r="425" spans="1:11" ht="15.95" customHeight="1" x14ac:dyDescent="0.25">
      <c r="A425" s="89"/>
      <c r="B425" s="88" t="s">
        <v>125</v>
      </c>
      <c r="C425" s="4" t="s">
        <v>14</v>
      </c>
      <c r="D425" s="9">
        <v>1</v>
      </c>
      <c r="E425" s="9">
        <v>12</v>
      </c>
      <c r="F425" s="9">
        <v>0</v>
      </c>
      <c r="G425" s="9">
        <v>5</v>
      </c>
      <c r="H425" s="9">
        <v>0</v>
      </c>
      <c r="I425" s="9">
        <v>2</v>
      </c>
      <c r="J425" s="9">
        <v>5</v>
      </c>
      <c r="K425" s="9">
        <v>25</v>
      </c>
    </row>
    <row r="426" spans="1:11" ht="27.95" customHeight="1" x14ac:dyDescent="0.25">
      <c r="A426" s="89"/>
      <c r="B426" s="89"/>
      <c r="C426" s="4" t="s">
        <v>64</v>
      </c>
      <c r="D426" s="7">
        <v>0.04</v>
      </c>
      <c r="E426" s="7">
        <v>0.48</v>
      </c>
      <c r="F426" s="7">
        <v>0</v>
      </c>
      <c r="G426" s="7">
        <v>0.2</v>
      </c>
      <c r="H426" s="7">
        <v>0</v>
      </c>
      <c r="I426" s="7">
        <v>0.08</v>
      </c>
      <c r="J426" s="7">
        <v>0.2</v>
      </c>
      <c r="K426" s="7">
        <v>1</v>
      </c>
    </row>
    <row r="427" spans="1:11" ht="15.95" customHeight="1" x14ac:dyDescent="0.25">
      <c r="A427" s="89"/>
      <c r="B427" s="89"/>
      <c r="C427" s="4" t="s">
        <v>16</v>
      </c>
      <c r="D427" s="7">
        <v>5.0251256281407027E-3</v>
      </c>
      <c r="E427" s="7">
        <v>3.9087947882736153E-2</v>
      </c>
      <c r="F427" s="7">
        <v>0</v>
      </c>
      <c r="G427" s="7">
        <v>0.1</v>
      </c>
      <c r="H427" s="7">
        <v>0</v>
      </c>
      <c r="I427" s="7">
        <v>1.1695906432748537E-2</v>
      </c>
      <c r="J427" s="7">
        <v>2.1097046413502109E-2</v>
      </c>
      <c r="K427" s="7">
        <v>1.9936204146730464E-2</v>
      </c>
    </row>
    <row r="428" spans="1:11" ht="15.95" customHeight="1" x14ac:dyDescent="0.25">
      <c r="A428" s="89"/>
      <c r="B428" s="88"/>
      <c r="C428" s="5" t="s">
        <v>17</v>
      </c>
      <c r="D428" s="8">
        <v>7.9744816586921851E-4</v>
      </c>
      <c r="E428" s="8">
        <v>9.5693779904306216E-3</v>
      </c>
      <c r="F428" s="8">
        <v>0</v>
      </c>
      <c r="G428" s="8">
        <v>3.9872408293460922E-3</v>
      </c>
      <c r="H428" s="8">
        <v>0</v>
      </c>
      <c r="I428" s="8">
        <v>1.594896331738437E-3</v>
      </c>
      <c r="J428" s="8">
        <v>3.9872408293460922E-3</v>
      </c>
      <c r="K428" s="8">
        <v>1.9936204146730464E-2</v>
      </c>
    </row>
    <row r="429" spans="1:11" ht="15.95" customHeight="1" x14ac:dyDescent="0.25">
      <c r="A429" s="89"/>
      <c r="B429" s="88" t="s">
        <v>126</v>
      </c>
      <c r="C429" s="4" t="s">
        <v>14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1</v>
      </c>
      <c r="J429" s="9">
        <v>0</v>
      </c>
      <c r="K429" s="9">
        <v>1</v>
      </c>
    </row>
    <row r="430" spans="1:11" ht="27.95" customHeight="1" x14ac:dyDescent="0.25">
      <c r="A430" s="89"/>
      <c r="B430" s="89"/>
      <c r="C430" s="4" t="s">
        <v>64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1</v>
      </c>
      <c r="J430" s="7">
        <v>0</v>
      </c>
      <c r="K430" s="7">
        <v>1</v>
      </c>
    </row>
    <row r="431" spans="1:11" ht="15.95" customHeight="1" x14ac:dyDescent="0.25">
      <c r="A431" s="89"/>
      <c r="B431" s="89"/>
      <c r="C431" s="4" t="s">
        <v>16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5.8479532163742687E-3</v>
      </c>
      <c r="J431" s="7">
        <v>0</v>
      </c>
      <c r="K431" s="7">
        <v>7.9744816586921851E-4</v>
      </c>
    </row>
    <row r="432" spans="1:11" ht="15.95" customHeight="1" x14ac:dyDescent="0.25">
      <c r="A432" s="89"/>
      <c r="B432" s="88"/>
      <c r="C432" s="5" t="s">
        <v>17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7.9744816586921851E-4</v>
      </c>
      <c r="J432" s="8">
        <v>0</v>
      </c>
      <c r="K432" s="8">
        <v>7.9744816586921851E-4</v>
      </c>
    </row>
    <row r="433" spans="1:11" ht="15.95" customHeight="1" x14ac:dyDescent="0.25">
      <c r="A433" s="89"/>
      <c r="B433" s="88" t="s">
        <v>127</v>
      </c>
      <c r="C433" s="4" t="s">
        <v>14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1</v>
      </c>
      <c r="K433" s="9">
        <v>1</v>
      </c>
    </row>
    <row r="434" spans="1:11" ht="27.95" customHeight="1" x14ac:dyDescent="0.25">
      <c r="A434" s="89"/>
      <c r="B434" s="89"/>
      <c r="C434" s="4" t="s">
        <v>64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1</v>
      </c>
      <c r="K434" s="7">
        <v>1</v>
      </c>
    </row>
    <row r="435" spans="1:11" ht="15.95" customHeight="1" x14ac:dyDescent="0.25">
      <c r="A435" s="89"/>
      <c r="B435" s="89"/>
      <c r="C435" s="4" t="s">
        <v>16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4.2194092827004216E-3</v>
      </c>
      <c r="K435" s="7">
        <v>7.9744816586921851E-4</v>
      </c>
    </row>
    <row r="436" spans="1:11" ht="15.95" customHeight="1" x14ac:dyDescent="0.25">
      <c r="A436" s="89"/>
      <c r="B436" s="88"/>
      <c r="C436" s="5" t="s">
        <v>17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7.9744816586921851E-4</v>
      </c>
      <c r="K436" s="8">
        <v>7.9744816586921851E-4</v>
      </c>
    </row>
    <row r="437" spans="1:11" ht="15.95" customHeight="1" x14ac:dyDescent="0.25">
      <c r="A437" s="89"/>
      <c r="B437" s="88" t="s">
        <v>128</v>
      </c>
      <c r="C437" s="4" t="s">
        <v>14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2</v>
      </c>
      <c r="K437" s="9">
        <v>2</v>
      </c>
    </row>
    <row r="438" spans="1:11" ht="27.95" customHeight="1" x14ac:dyDescent="0.25">
      <c r="A438" s="89"/>
      <c r="B438" s="89"/>
      <c r="C438" s="4" t="s">
        <v>64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1</v>
      </c>
      <c r="K438" s="7">
        <v>1</v>
      </c>
    </row>
    <row r="439" spans="1:11" ht="15.95" customHeight="1" x14ac:dyDescent="0.25">
      <c r="A439" s="89"/>
      <c r="B439" s="89"/>
      <c r="C439" s="4" t="s">
        <v>16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8.4388185654008432E-3</v>
      </c>
      <c r="K439" s="7">
        <v>1.594896331738437E-3</v>
      </c>
    </row>
    <row r="440" spans="1:11" ht="15.95" customHeight="1" x14ac:dyDescent="0.25">
      <c r="A440" s="89"/>
      <c r="B440" s="88"/>
      <c r="C440" s="5" t="s">
        <v>17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1.594896331738437E-3</v>
      </c>
      <c r="K440" s="8">
        <v>1.594896331738437E-3</v>
      </c>
    </row>
    <row r="441" spans="1:11" ht="15.95" customHeight="1" x14ac:dyDescent="0.25">
      <c r="A441" s="89"/>
      <c r="B441" s="88" t="s">
        <v>129</v>
      </c>
      <c r="C441" s="4" t="s">
        <v>14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1</v>
      </c>
      <c r="J441" s="9">
        <v>0</v>
      </c>
      <c r="K441" s="9">
        <v>1</v>
      </c>
    </row>
    <row r="442" spans="1:11" ht="27.95" customHeight="1" x14ac:dyDescent="0.25">
      <c r="A442" s="89"/>
      <c r="B442" s="89"/>
      <c r="C442" s="4" t="s">
        <v>64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1</v>
      </c>
      <c r="J442" s="7">
        <v>0</v>
      </c>
      <c r="K442" s="7">
        <v>1</v>
      </c>
    </row>
    <row r="443" spans="1:11" ht="15.95" customHeight="1" x14ac:dyDescent="0.25">
      <c r="A443" s="89"/>
      <c r="B443" s="89"/>
      <c r="C443" s="4" t="s">
        <v>16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5.8479532163742687E-3</v>
      </c>
      <c r="J443" s="7">
        <v>0</v>
      </c>
      <c r="K443" s="7">
        <v>7.9744816586921851E-4</v>
      </c>
    </row>
    <row r="444" spans="1:11" ht="15.95" customHeight="1" x14ac:dyDescent="0.25">
      <c r="A444" s="89"/>
      <c r="B444" s="88"/>
      <c r="C444" s="5" t="s">
        <v>17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7.9744816586921851E-4</v>
      </c>
      <c r="J444" s="8">
        <v>0</v>
      </c>
      <c r="K444" s="8">
        <v>7.9744816586921851E-4</v>
      </c>
    </row>
    <row r="445" spans="1:11" ht="15.95" customHeight="1" x14ac:dyDescent="0.25">
      <c r="A445" s="89"/>
      <c r="B445" s="88" t="s">
        <v>130</v>
      </c>
      <c r="C445" s="4" t="s">
        <v>14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1</v>
      </c>
      <c r="J445" s="9">
        <v>0</v>
      </c>
      <c r="K445" s="9">
        <v>1</v>
      </c>
    </row>
    <row r="446" spans="1:11" ht="27.95" customHeight="1" x14ac:dyDescent="0.25">
      <c r="A446" s="89"/>
      <c r="B446" s="89"/>
      <c r="C446" s="4" t="s">
        <v>64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1</v>
      </c>
      <c r="J446" s="7">
        <v>0</v>
      </c>
      <c r="K446" s="7">
        <v>1</v>
      </c>
    </row>
    <row r="447" spans="1:11" ht="15.95" customHeight="1" x14ac:dyDescent="0.25">
      <c r="A447" s="89"/>
      <c r="B447" s="89"/>
      <c r="C447" s="4" t="s">
        <v>16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5.8479532163742687E-3</v>
      </c>
      <c r="J447" s="7">
        <v>0</v>
      </c>
      <c r="K447" s="7">
        <v>7.9744816586921851E-4</v>
      </c>
    </row>
    <row r="448" spans="1:11" ht="15.95" customHeight="1" x14ac:dyDescent="0.25">
      <c r="A448" s="89"/>
      <c r="B448" s="88"/>
      <c r="C448" s="5" t="s">
        <v>17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7.9744816586921851E-4</v>
      </c>
      <c r="J448" s="8">
        <v>0</v>
      </c>
      <c r="K448" s="8">
        <v>7.9744816586921851E-4</v>
      </c>
    </row>
    <row r="449" spans="1:11" ht="15.95" customHeight="1" x14ac:dyDescent="0.25">
      <c r="A449" s="89"/>
      <c r="B449" s="88" t="s">
        <v>131</v>
      </c>
      <c r="C449" s="4" t="s">
        <v>14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1</v>
      </c>
      <c r="J449" s="9">
        <v>0</v>
      </c>
      <c r="K449" s="9">
        <v>1</v>
      </c>
    </row>
    <row r="450" spans="1:11" ht="27.95" customHeight="1" x14ac:dyDescent="0.25">
      <c r="A450" s="89"/>
      <c r="B450" s="89"/>
      <c r="C450" s="4" t="s">
        <v>64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1</v>
      </c>
      <c r="J450" s="7">
        <v>0</v>
      </c>
      <c r="K450" s="7">
        <v>1</v>
      </c>
    </row>
    <row r="451" spans="1:11" ht="15.95" customHeight="1" x14ac:dyDescent="0.25">
      <c r="A451" s="89"/>
      <c r="B451" s="89"/>
      <c r="C451" s="4" t="s">
        <v>16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5.8479532163742687E-3</v>
      </c>
      <c r="J451" s="7">
        <v>0</v>
      </c>
      <c r="K451" s="7">
        <v>7.9744816586921851E-4</v>
      </c>
    </row>
    <row r="452" spans="1:11" ht="15.95" customHeight="1" x14ac:dyDescent="0.25">
      <c r="A452" s="89"/>
      <c r="B452" s="88"/>
      <c r="C452" s="5" t="s">
        <v>17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7.9744816586921851E-4</v>
      </c>
      <c r="J452" s="8">
        <v>0</v>
      </c>
      <c r="K452" s="8">
        <v>7.9744816586921851E-4</v>
      </c>
    </row>
    <row r="453" spans="1:11" ht="15.95" customHeight="1" x14ac:dyDescent="0.25">
      <c r="A453" s="89"/>
      <c r="B453" s="88" t="s">
        <v>132</v>
      </c>
      <c r="C453" s="4" t="s">
        <v>14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1</v>
      </c>
      <c r="K453" s="9">
        <v>1</v>
      </c>
    </row>
    <row r="454" spans="1:11" ht="27.95" customHeight="1" x14ac:dyDescent="0.25">
      <c r="A454" s="89"/>
      <c r="B454" s="89"/>
      <c r="C454" s="4" t="s">
        <v>64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1</v>
      </c>
      <c r="K454" s="7">
        <v>1</v>
      </c>
    </row>
    <row r="455" spans="1:11" ht="15.95" customHeight="1" x14ac:dyDescent="0.25">
      <c r="A455" s="89"/>
      <c r="B455" s="89"/>
      <c r="C455" s="4" t="s">
        <v>16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4.2194092827004216E-3</v>
      </c>
      <c r="K455" s="7">
        <v>7.9744816586921851E-4</v>
      </c>
    </row>
    <row r="456" spans="1:11" ht="15.95" customHeight="1" x14ac:dyDescent="0.25">
      <c r="A456" s="89"/>
      <c r="B456" s="88"/>
      <c r="C456" s="5" t="s">
        <v>17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7.9744816586921851E-4</v>
      </c>
      <c r="K456" s="8">
        <v>7.9744816586921851E-4</v>
      </c>
    </row>
    <row r="457" spans="1:11" ht="15.95" customHeight="1" x14ac:dyDescent="0.25">
      <c r="A457" s="89"/>
      <c r="B457" s="88" t="s">
        <v>133</v>
      </c>
      <c r="C457" s="4" t="s">
        <v>14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1</v>
      </c>
      <c r="K457" s="9">
        <v>1</v>
      </c>
    </row>
    <row r="458" spans="1:11" ht="27.95" customHeight="1" x14ac:dyDescent="0.25">
      <c r="A458" s="89"/>
      <c r="B458" s="89"/>
      <c r="C458" s="4" t="s">
        <v>64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1</v>
      </c>
      <c r="K458" s="7">
        <v>1</v>
      </c>
    </row>
    <row r="459" spans="1:11" ht="15.95" customHeight="1" x14ac:dyDescent="0.25">
      <c r="A459" s="89"/>
      <c r="B459" s="89"/>
      <c r="C459" s="4" t="s">
        <v>16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4.2194092827004216E-3</v>
      </c>
      <c r="K459" s="7">
        <v>7.9744816586921851E-4</v>
      </c>
    </row>
    <row r="460" spans="1:11" ht="15.95" customHeight="1" x14ac:dyDescent="0.25">
      <c r="A460" s="89"/>
      <c r="B460" s="88"/>
      <c r="C460" s="5" t="s">
        <v>17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7.9744816586921851E-4</v>
      </c>
      <c r="K460" s="8">
        <v>7.9744816586921851E-4</v>
      </c>
    </row>
    <row r="461" spans="1:11" ht="15.95" customHeight="1" x14ac:dyDescent="0.25">
      <c r="A461" s="89"/>
      <c r="B461" s="88" t="s">
        <v>134</v>
      </c>
      <c r="C461" s="4" t="s">
        <v>14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1</v>
      </c>
      <c r="J461" s="9">
        <v>0</v>
      </c>
      <c r="K461" s="9">
        <v>1</v>
      </c>
    </row>
    <row r="462" spans="1:11" ht="27.95" customHeight="1" x14ac:dyDescent="0.25">
      <c r="A462" s="89"/>
      <c r="B462" s="89"/>
      <c r="C462" s="4" t="s">
        <v>64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1</v>
      </c>
      <c r="J462" s="7">
        <v>0</v>
      </c>
      <c r="K462" s="7">
        <v>1</v>
      </c>
    </row>
    <row r="463" spans="1:11" ht="15.95" customHeight="1" x14ac:dyDescent="0.25">
      <c r="A463" s="89"/>
      <c r="B463" s="89"/>
      <c r="C463" s="4" t="s">
        <v>16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5.8479532163742687E-3</v>
      </c>
      <c r="J463" s="7">
        <v>0</v>
      </c>
      <c r="K463" s="7">
        <v>7.9744816586921851E-4</v>
      </c>
    </row>
    <row r="464" spans="1:11" ht="15.95" customHeight="1" x14ac:dyDescent="0.25">
      <c r="A464" s="89"/>
      <c r="B464" s="88"/>
      <c r="C464" s="5" t="s">
        <v>17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7.9744816586921851E-4</v>
      </c>
      <c r="J464" s="8">
        <v>0</v>
      </c>
      <c r="K464" s="8">
        <v>7.9744816586921851E-4</v>
      </c>
    </row>
    <row r="465" spans="1:11" ht="15.95" customHeight="1" x14ac:dyDescent="0.25">
      <c r="A465" s="89"/>
      <c r="B465" s="88" t="s">
        <v>135</v>
      </c>
      <c r="C465" s="4" t="s">
        <v>14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1</v>
      </c>
      <c r="K465" s="9">
        <v>1</v>
      </c>
    </row>
    <row r="466" spans="1:11" ht="27.95" customHeight="1" x14ac:dyDescent="0.25">
      <c r="A466" s="89"/>
      <c r="B466" s="89"/>
      <c r="C466" s="4" t="s">
        <v>64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1</v>
      </c>
      <c r="K466" s="7">
        <v>1</v>
      </c>
    </row>
    <row r="467" spans="1:11" ht="15.95" customHeight="1" x14ac:dyDescent="0.25">
      <c r="A467" s="89"/>
      <c r="B467" s="89"/>
      <c r="C467" s="4" t="s">
        <v>16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4.2194092827004216E-3</v>
      </c>
      <c r="K467" s="7">
        <v>7.9744816586921851E-4</v>
      </c>
    </row>
    <row r="468" spans="1:11" ht="15.95" customHeight="1" x14ac:dyDescent="0.25">
      <c r="A468" s="89"/>
      <c r="B468" s="88"/>
      <c r="C468" s="5" t="s">
        <v>17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7.9744816586921851E-4</v>
      </c>
      <c r="K468" s="8">
        <v>7.9744816586921851E-4</v>
      </c>
    </row>
    <row r="469" spans="1:11" ht="15.95" customHeight="1" x14ac:dyDescent="0.25">
      <c r="A469" s="89"/>
      <c r="B469" s="88" t="s">
        <v>136</v>
      </c>
      <c r="C469" s="4" t="s">
        <v>14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1</v>
      </c>
      <c r="K469" s="9">
        <v>1</v>
      </c>
    </row>
    <row r="470" spans="1:11" ht="27.95" customHeight="1" x14ac:dyDescent="0.25">
      <c r="A470" s="89"/>
      <c r="B470" s="89"/>
      <c r="C470" s="4" t="s">
        <v>64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1</v>
      </c>
      <c r="K470" s="7">
        <v>1</v>
      </c>
    </row>
    <row r="471" spans="1:11" ht="15.95" customHeight="1" x14ac:dyDescent="0.25">
      <c r="A471" s="89"/>
      <c r="B471" s="89"/>
      <c r="C471" s="4" t="s">
        <v>16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4.2194092827004216E-3</v>
      </c>
      <c r="K471" s="7">
        <v>7.9744816586921851E-4</v>
      </c>
    </row>
    <row r="472" spans="1:11" ht="15.95" customHeight="1" x14ac:dyDescent="0.25">
      <c r="A472" s="89"/>
      <c r="B472" s="88"/>
      <c r="C472" s="5" t="s">
        <v>17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7.9744816586921851E-4</v>
      </c>
      <c r="K472" s="8">
        <v>7.9744816586921851E-4</v>
      </c>
    </row>
    <row r="473" spans="1:11" ht="15.95" customHeight="1" x14ac:dyDescent="0.25">
      <c r="A473" s="89"/>
      <c r="B473" s="88" t="s">
        <v>137</v>
      </c>
      <c r="C473" s="4" t="s">
        <v>14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1</v>
      </c>
      <c r="K473" s="9">
        <v>1</v>
      </c>
    </row>
    <row r="474" spans="1:11" ht="27.95" customHeight="1" x14ac:dyDescent="0.25">
      <c r="A474" s="89"/>
      <c r="B474" s="89"/>
      <c r="C474" s="4" t="s">
        <v>64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1</v>
      </c>
      <c r="K474" s="7">
        <v>1</v>
      </c>
    </row>
    <row r="475" spans="1:11" ht="15.95" customHeight="1" x14ac:dyDescent="0.25">
      <c r="A475" s="89"/>
      <c r="B475" s="89"/>
      <c r="C475" s="4" t="s">
        <v>16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4.2194092827004216E-3</v>
      </c>
      <c r="K475" s="7">
        <v>7.9744816586921851E-4</v>
      </c>
    </row>
    <row r="476" spans="1:11" ht="15.95" customHeight="1" x14ac:dyDescent="0.25">
      <c r="A476" s="89"/>
      <c r="B476" s="88"/>
      <c r="C476" s="5" t="s">
        <v>17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7.9744816586921851E-4</v>
      </c>
      <c r="K476" s="8">
        <v>7.9744816586921851E-4</v>
      </c>
    </row>
    <row r="477" spans="1:11" ht="15.95" customHeight="1" x14ac:dyDescent="0.25">
      <c r="A477" s="89"/>
      <c r="B477" s="88" t="s">
        <v>138</v>
      </c>
      <c r="C477" s="4" t="s">
        <v>14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1</v>
      </c>
      <c r="J477" s="9">
        <v>0</v>
      </c>
      <c r="K477" s="9">
        <v>1</v>
      </c>
    </row>
    <row r="478" spans="1:11" ht="27.95" customHeight="1" x14ac:dyDescent="0.25">
      <c r="A478" s="89"/>
      <c r="B478" s="89"/>
      <c r="C478" s="4" t="s">
        <v>64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1</v>
      </c>
      <c r="J478" s="7">
        <v>0</v>
      </c>
      <c r="K478" s="7">
        <v>1</v>
      </c>
    </row>
    <row r="479" spans="1:11" ht="15.95" customHeight="1" x14ac:dyDescent="0.25">
      <c r="A479" s="89"/>
      <c r="B479" s="89"/>
      <c r="C479" s="4" t="s">
        <v>16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5.8479532163742687E-3</v>
      </c>
      <c r="J479" s="7">
        <v>0</v>
      </c>
      <c r="K479" s="7">
        <v>7.9744816586921851E-4</v>
      </c>
    </row>
    <row r="480" spans="1:11" ht="15.95" customHeight="1" x14ac:dyDescent="0.25">
      <c r="A480" s="89"/>
      <c r="B480" s="88"/>
      <c r="C480" s="5" t="s">
        <v>17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  <c r="I480" s="8">
        <v>7.9744816586921851E-4</v>
      </c>
      <c r="J480" s="8">
        <v>0</v>
      </c>
      <c r="K480" s="8">
        <v>7.9744816586921851E-4</v>
      </c>
    </row>
    <row r="481" spans="1:11" ht="15.95" customHeight="1" x14ac:dyDescent="0.25">
      <c r="A481" s="89"/>
      <c r="B481" s="88" t="s">
        <v>139</v>
      </c>
      <c r="C481" s="4" t="s">
        <v>14</v>
      </c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1</v>
      </c>
      <c r="K481" s="9">
        <v>1</v>
      </c>
    </row>
    <row r="482" spans="1:11" ht="27.95" customHeight="1" x14ac:dyDescent="0.25">
      <c r="A482" s="89"/>
      <c r="B482" s="89"/>
      <c r="C482" s="4" t="s">
        <v>64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1</v>
      </c>
      <c r="K482" s="7">
        <v>1</v>
      </c>
    </row>
    <row r="483" spans="1:11" ht="15.95" customHeight="1" x14ac:dyDescent="0.25">
      <c r="A483" s="89"/>
      <c r="B483" s="89"/>
      <c r="C483" s="4" t="s">
        <v>16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4.2194092827004216E-3</v>
      </c>
      <c r="K483" s="7">
        <v>7.9744816586921851E-4</v>
      </c>
    </row>
    <row r="484" spans="1:11" ht="15.95" customHeight="1" x14ac:dyDescent="0.25">
      <c r="A484" s="89"/>
      <c r="B484" s="88"/>
      <c r="C484" s="5" t="s">
        <v>17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7.9744816586921851E-4</v>
      </c>
      <c r="K484" s="8">
        <v>7.9744816586921851E-4</v>
      </c>
    </row>
    <row r="485" spans="1:11" ht="15.95" customHeight="1" x14ac:dyDescent="0.25">
      <c r="A485" s="89"/>
      <c r="B485" s="88" t="s">
        <v>140</v>
      </c>
      <c r="C485" s="4" t="s">
        <v>14</v>
      </c>
      <c r="D485" s="9">
        <v>1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1</v>
      </c>
    </row>
    <row r="486" spans="1:11" ht="27.95" customHeight="1" x14ac:dyDescent="0.25">
      <c r="A486" s="89"/>
      <c r="B486" s="89"/>
      <c r="C486" s="4" t="s">
        <v>64</v>
      </c>
      <c r="D486" s="7">
        <v>1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1</v>
      </c>
    </row>
    <row r="487" spans="1:11" ht="15.95" customHeight="1" x14ac:dyDescent="0.25">
      <c r="A487" s="89"/>
      <c r="B487" s="89"/>
      <c r="C487" s="4" t="s">
        <v>16</v>
      </c>
      <c r="D487" s="7">
        <v>5.0251256281407027E-3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7.9744816586921851E-4</v>
      </c>
    </row>
    <row r="488" spans="1:11" ht="15.95" customHeight="1" x14ac:dyDescent="0.25">
      <c r="A488" s="89"/>
      <c r="B488" s="88"/>
      <c r="C488" s="5" t="s">
        <v>17</v>
      </c>
      <c r="D488" s="8">
        <v>7.9744816586921851E-4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7.9744816586921851E-4</v>
      </c>
    </row>
    <row r="489" spans="1:11" ht="15.95" customHeight="1" x14ac:dyDescent="0.25">
      <c r="A489" s="89"/>
      <c r="B489" s="88" t="s">
        <v>141</v>
      </c>
      <c r="C489" s="4" t="s">
        <v>14</v>
      </c>
      <c r="D489" s="9">
        <v>0</v>
      </c>
      <c r="E489" s="9">
        <v>0</v>
      </c>
      <c r="F489" s="9">
        <v>1</v>
      </c>
      <c r="G489" s="9">
        <v>0</v>
      </c>
      <c r="H489" s="9">
        <v>0</v>
      </c>
      <c r="I489" s="9">
        <v>0</v>
      </c>
      <c r="J489" s="9">
        <v>0</v>
      </c>
      <c r="K489" s="9">
        <v>1</v>
      </c>
    </row>
    <row r="490" spans="1:11" ht="27.95" customHeight="1" x14ac:dyDescent="0.25">
      <c r="A490" s="89"/>
      <c r="B490" s="89"/>
      <c r="C490" s="4" t="s">
        <v>64</v>
      </c>
      <c r="D490" s="7">
        <v>0</v>
      </c>
      <c r="E490" s="7">
        <v>0</v>
      </c>
      <c r="F490" s="7">
        <v>1</v>
      </c>
      <c r="G490" s="7">
        <v>0</v>
      </c>
      <c r="H490" s="7">
        <v>0</v>
      </c>
      <c r="I490" s="7">
        <v>0</v>
      </c>
      <c r="J490" s="7">
        <v>0</v>
      </c>
      <c r="K490" s="7">
        <v>1</v>
      </c>
    </row>
    <row r="491" spans="1:11" ht="15.95" customHeight="1" x14ac:dyDescent="0.25">
      <c r="A491" s="89"/>
      <c r="B491" s="89"/>
      <c r="C491" s="4" t="s">
        <v>16</v>
      </c>
      <c r="D491" s="7">
        <v>0</v>
      </c>
      <c r="E491" s="7">
        <v>0</v>
      </c>
      <c r="F491" s="7">
        <v>5.3475935828876994E-3</v>
      </c>
      <c r="G491" s="7">
        <v>0</v>
      </c>
      <c r="H491" s="7">
        <v>0</v>
      </c>
      <c r="I491" s="7">
        <v>0</v>
      </c>
      <c r="J491" s="7">
        <v>0</v>
      </c>
      <c r="K491" s="7">
        <v>7.9744816586921851E-4</v>
      </c>
    </row>
    <row r="492" spans="1:11" ht="15.95" customHeight="1" x14ac:dyDescent="0.25">
      <c r="A492" s="89"/>
      <c r="B492" s="88"/>
      <c r="C492" s="5" t="s">
        <v>17</v>
      </c>
      <c r="D492" s="8">
        <v>0</v>
      </c>
      <c r="E492" s="8">
        <v>0</v>
      </c>
      <c r="F492" s="8">
        <v>7.9744816586921851E-4</v>
      </c>
      <c r="G492" s="8">
        <v>0</v>
      </c>
      <c r="H492" s="8">
        <v>0</v>
      </c>
      <c r="I492" s="8">
        <v>0</v>
      </c>
      <c r="J492" s="8">
        <v>0</v>
      </c>
      <c r="K492" s="8">
        <v>7.9744816586921851E-4</v>
      </c>
    </row>
    <row r="493" spans="1:11" ht="15.95" customHeight="1" x14ac:dyDescent="0.25">
      <c r="A493" s="89"/>
      <c r="B493" s="88" t="s">
        <v>142</v>
      </c>
      <c r="C493" s="4" t="s">
        <v>14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1</v>
      </c>
      <c r="J493" s="9">
        <v>0</v>
      </c>
      <c r="K493" s="9">
        <v>1</v>
      </c>
    </row>
    <row r="494" spans="1:11" ht="27.95" customHeight="1" x14ac:dyDescent="0.25">
      <c r="A494" s="89"/>
      <c r="B494" s="89"/>
      <c r="C494" s="4" t="s">
        <v>64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1</v>
      </c>
      <c r="J494" s="7">
        <v>0</v>
      </c>
      <c r="K494" s="7">
        <v>1</v>
      </c>
    </row>
    <row r="495" spans="1:11" ht="15.95" customHeight="1" x14ac:dyDescent="0.25">
      <c r="A495" s="89"/>
      <c r="B495" s="89"/>
      <c r="C495" s="4" t="s">
        <v>16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5.8479532163742687E-3</v>
      </c>
      <c r="J495" s="7">
        <v>0</v>
      </c>
      <c r="K495" s="7">
        <v>7.9744816586921851E-4</v>
      </c>
    </row>
    <row r="496" spans="1:11" ht="15.95" customHeight="1" x14ac:dyDescent="0.25">
      <c r="A496" s="89"/>
      <c r="B496" s="88"/>
      <c r="C496" s="5" t="s">
        <v>17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  <c r="I496" s="8">
        <v>7.9744816586921851E-4</v>
      </c>
      <c r="J496" s="8">
        <v>0</v>
      </c>
      <c r="K496" s="8">
        <v>7.9744816586921851E-4</v>
      </c>
    </row>
    <row r="497" spans="1:11" ht="15.95" customHeight="1" x14ac:dyDescent="0.25">
      <c r="A497" s="89"/>
      <c r="B497" s="88" t="s">
        <v>143</v>
      </c>
      <c r="C497" s="4" t="s">
        <v>14</v>
      </c>
      <c r="D497" s="9">
        <v>0</v>
      </c>
      <c r="E497" s="9">
        <v>0</v>
      </c>
      <c r="F497" s="9">
        <v>1</v>
      </c>
      <c r="G497" s="9">
        <v>0</v>
      </c>
      <c r="H497" s="9">
        <v>0</v>
      </c>
      <c r="I497" s="9">
        <v>0</v>
      </c>
      <c r="J497" s="9">
        <v>0</v>
      </c>
      <c r="K497" s="9">
        <v>1</v>
      </c>
    </row>
    <row r="498" spans="1:11" ht="27.95" customHeight="1" x14ac:dyDescent="0.25">
      <c r="A498" s="89"/>
      <c r="B498" s="89"/>
      <c r="C498" s="4" t="s">
        <v>64</v>
      </c>
      <c r="D498" s="7">
        <v>0</v>
      </c>
      <c r="E498" s="7">
        <v>0</v>
      </c>
      <c r="F498" s="7">
        <v>1</v>
      </c>
      <c r="G498" s="7">
        <v>0</v>
      </c>
      <c r="H498" s="7">
        <v>0</v>
      </c>
      <c r="I498" s="7">
        <v>0</v>
      </c>
      <c r="J498" s="7">
        <v>0</v>
      </c>
      <c r="K498" s="7">
        <v>1</v>
      </c>
    </row>
    <row r="499" spans="1:11" ht="15.95" customHeight="1" x14ac:dyDescent="0.25">
      <c r="A499" s="89"/>
      <c r="B499" s="89"/>
      <c r="C499" s="4" t="s">
        <v>16</v>
      </c>
      <c r="D499" s="7">
        <v>0</v>
      </c>
      <c r="E499" s="7">
        <v>0</v>
      </c>
      <c r="F499" s="7">
        <v>5.3475935828876994E-3</v>
      </c>
      <c r="G499" s="7">
        <v>0</v>
      </c>
      <c r="H499" s="7">
        <v>0</v>
      </c>
      <c r="I499" s="7">
        <v>0</v>
      </c>
      <c r="J499" s="7">
        <v>0</v>
      </c>
      <c r="K499" s="7">
        <v>7.9744816586921851E-4</v>
      </c>
    </row>
    <row r="500" spans="1:11" ht="15.95" customHeight="1" x14ac:dyDescent="0.25">
      <c r="A500" s="89"/>
      <c r="B500" s="88"/>
      <c r="C500" s="5" t="s">
        <v>17</v>
      </c>
      <c r="D500" s="8">
        <v>0</v>
      </c>
      <c r="E500" s="8">
        <v>0</v>
      </c>
      <c r="F500" s="8">
        <v>7.9744816586921851E-4</v>
      </c>
      <c r="G500" s="8">
        <v>0</v>
      </c>
      <c r="H500" s="8">
        <v>0</v>
      </c>
      <c r="I500" s="8">
        <v>0</v>
      </c>
      <c r="J500" s="8">
        <v>0</v>
      </c>
      <c r="K500" s="8">
        <v>7.9744816586921851E-4</v>
      </c>
    </row>
    <row r="501" spans="1:11" ht="15.95" customHeight="1" x14ac:dyDescent="0.25">
      <c r="A501" s="89"/>
      <c r="B501" s="88" t="s">
        <v>144</v>
      </c>
      <c r="C501" s="4" t="s">
        <v>14</v>
      </c>
      <c r="D501" s="9">
        <v>1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1</v>
      </c>
    </row>
    <row r="502" spans="1:11" ht="27.95" customHeight="1" x14ac:dyDescent="0.25">
      <c r="A502" s="89"/>
      <c r="B502" s="89"/>
      <c r="C502" s="4" t="s">
        <v>64</v>
      </c>
      <c r="D502" s="7">
        <v>1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1</v>
      </c>
    </row>
    <row r="503" spans="1:11" ht="15.95" customHeight="1" x14ac:dyDescent="0.25">
      <c r="A503" s="89"/>
      <c r="B503" s="89"/>
      <c r="C503" s="4" t="s">
        <v>16</v>
      </c>
      <c r="D503" s="7">
        <v>5.0251256281407027E-3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7.9744816586921851E-4</v>
      </c>
    </row>
    <row r="504" spans="1:11" ht="15.95" customHeight="1" x14ac:dyDescent="0.25">
      <c r="A504" s="89"/>
      <c r="B504" s="88"/>
      <c r="C504" s="5" t="s">
        <v>17</v>
      </c>
      <c r="D504" s="8">
        <v>7.9744816586921851E-4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7.9744816586921851E-4</v>
      </c>
    </row>
    <row r="505" spans="1:11" ht="15.95" customHeight="1" x14ac:dyDescent="0.25">
      <c r="A505" s="89"/>
      <c r="B505" s="88" t="s">
        <v>145</v>
      </c>
      <c r="C505" s="4" t="s">
        <v>14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1</v>
      </c>
      <c r="J505" s="9">
        <v>0</v>
      </c>
      <c r="K505" s="9">
        <v>1</v>
      </c>
    </row>
    <row r="506" spans="1:11" ht="27.95" customHeight="1" x14ac:dyDescent="0.25">
      <c r="A506" s="89"/>
      <c r="B506" s="89"/>
      <c r="C506" s="4" t="s">
        <v>64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1</v>
      </c>
      <c r="J506" s="7">
        <v>0</v>
      </c>
      <c r="K506" s="7">
        <v>1</v>
      </c>
    </row>
    <row r="507" spans="1:11" ht="15.95" customHeight="1" x14ac:dyDescent="0.25">
      <c r="A507" s="89"/>
      <c r="B507" s="89"/>
      <c r="C507" s="4" t="s">
        <v>16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5.8479532163742687E-3</v>
      </c>
      <c r="J507" s="7">
        <v>0</v>
      </c>
      <c r="K507" s="7">
        <v>7.9744816586921851E-4</v>
      </c>
    </row>
    <row r="508" spans="1:11" ht="15.95" customHeight="1" x14ac:dyDescent="0.25">
      <c r="A508" s="89"/>
      <c r="B508" s="88"/>
      <c r="C508" s="5" t="s">
        <v>17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  <c r="I508" s="8">
        <v>7.9744816586921851E-4</v>
      </c>
      <c r="J508" s="8">
        <v>0</v>
      </c>
      <c r="K508" s="8">
        <v>7.9744816586921851E-4</v>
      </c>
    </row>
    <row r="509" spans="1:11" ht="15.95" customHeight="1" x14ac:dyDescent="0.25">
      <c r="A509" s="89"/>
      <c r="B509" s="88" t="s">
        <v>146</v>
      </c>
      <c r="C509" s="4" t="s">
        <v>14</v>
      </c>
      <c r="D509" s="9">
        <v>1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1</v>
      </c>
    </row>
    <row r="510" spans="1:11" ht="27.95" customHeight="1" x14ac:dyDescent="0.25">
      <c r="A510" s="89"/>
      <c r="B510" s="89"/>
      <c r="C510" s="4" t="s">
        <v>64</v>
      </c>
      <c r="D510" s="7">
        <v>1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1</v>
      </c>
    </row>
    <row r="511" spans="1:11" ht="15.95" customHeight="1" x14ac:dyDescent="0.25">
      <c r="A511" s="89"/>
      <c r="B511" s="89"/>
      <c r="C511" s="4" t="s">
        <v>16</v>
      </c>
      <c r="D511" s="7">
        <v>5.0251256281407027E-3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7.9744816586921851E-4</v>
      </c>
    </row>
    <row r="512" spans="1:11" ht="15.95" customHeight="1" x14ac:dyDescent="0.25">
      <c r="A512" s="89"/>
      <c r="B512" s="88"/>
      <c r="C512" s="5" t="s">
        <v>17</v>
      </c>
      <c r="D512" s="8">
        <v>7.9744816586921851E-4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7.9744816586921851E-4</v>
      </c>
    </row>
    <row r="513" spans="1:11" ht="15.95" customHeight="1" x14ac:dyDescent="0.25">
      <c r="A513" s="89"/>
      <c r="B513" s="88" t="s">
        <v>147</v>
      </c>
      <c r="C513" s="4" t="s">
        <v>14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  <c r="I513" s="9">
        <v>1</v>
      </c>
      <c r="J513" s="9">
        <v>1</v>
      </c>
      <c r="K513" s="9">
        <v>2</v>
      </c>
    </row>
    <row r="514" spans="1:11" ht="27.95" customHeight="1" x14ac:dyDescent="0.25">
      <c r="A514" s="89"/>
      <c r="B514" s="89"/>
      <c r="C514" s="4" t="s">
        <v>64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0.5</v>
      </c>
      <c r="J514" s="7">
        <v>0.5</v>
      </c>
      <c r="K514" s="7">
        <v>1</v>
      </c>
    </row>
    <row r="515" spans="1:11" ht="15.95" customHeight="1" x14ac:dyDescent="0.25">
      <c r="A515" s="89"/>
      <c r="B515" s="89"/>
      <c r="C515" s="4" t="s">
        <v>16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5.8479532163742687E-3</v>
      </c>
      <c r="J515" s="7">
        <v>4.2194092827004216E-3</v>
      </c>
      <c r="K515" s="7">
        <v>1.594896331738437E-3</v>
      </c>
    </row>
    <row r="516" spans="1:11" ht="15.95" customHeight="1" x14ac:dyDescent="0.25">
      <c r="A516" s="89"/>
      <c r="B516" s="88"/>
      <c r="C516" s="5" t="s">
        <v>17</v>
      </c>
      <c r="D516" s="8">
        <v>0</v>
      </c>
      <c r="E516" s="8">
        <v>0</v>
      </c>
      <c r="F516" s="8">
        <v>0</v>
      </c>
      <c r="G516" s="8">
        <v>0</v>
      </c>
      <c r="H516" s="8">
        <v>0</v>
      </c>
      <c r="I516" s="8">
        <v>7.9744816586921851E-4</v>
      </c>
      <c r="J516" s="8">
        <v>7.9744816586921851E-4</v>
      </c>
      <c r="K516" s="8">
        <v>1.594896331738437E-3</v>
      </c>
    </row>
    <row r="517" spans="1:11" ht="15.95" customHeight="1" x14ac:dyDescent="0.25">
      <c r="A517" s="89"/>
      <c r="B517" s="88" t="s">
        <v>148</v>
      </c>
      <c r="C517" s="4" t="s">
        <v>14</v>
      </c>
      <c r="D517" s="9">
        <v>1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1</v>
      </c>
    </row>
    <row r="518" spans="1:11" ht="27.95" customHeight="1" x14ac:dyDescent="0.25">
      <c r="A518" s="89"/>
      <c r="B518" s="89"/>
      <c r="C518" s="4" t="s">
        <v>64</v>
      </c>
      <c r="D518" s="7">
        <v>1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1</v>
      </c>
    </row>
    <row r="519" spans="1:11" ht="15.95" customHeight="1" x14ac:dyDescent="0.25">
      <c r="A519" s="89"/>
      <c r="B519" s="89"/>
      <c r="C519" s="4" t="s">
        <v>16</v>
      </c>
      <c r="D519" s="7">
        <v>5.0251256281407027E-3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7.9744816586921851E-4</v>
      </c>
    </row>
    <row r="520" spans="1:11" ht="15.95" customHeight="1" x14ac:dyDescent="0.25">
      <c r="A520" s="89"/>
      <c r="B520" s="88"/>
      <c r="C520" s="5" t="s">
        <v>17</v>
      </c>
      <c r="D520" s="8">
        <v>7.9744816586921851E-4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7.9744816586921851E-4</v>
      </c>
    </row>
    <row r="521" spans="1:11" ht="15.95" customHeight="1" x14ac:dyDescent="0.25">
      <c r="A521" s="89"/>
      <c r="B521" s="88" t="s">
        <v>149</v>
      </c>
      <c r="C521" s="4" t="s">
        <v>14</v>
      </c>
      <c r="D521" s="9">
        <v>1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1</v>
      </c>
    </row>
    <row r="522" spans="1:11" ht="27.95" customHeight="1" x14ac:dyDescent="0.25">
      <c r="A522" s="89"/>
      <c r="B522" s="89"/>
      <c r="C522" s="4" t="s">
        <v>64</v>
      </c>
      <c r="D522" s="7">
        <v>1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1</v>
      </c>
    </row>
    <row r="523" spans="1:11" ht="15.95" customHeight="1" x14ac:dyDescent="0.25">
      <c r="A523" s="89"/>
      <c r="B523" s="89"/>
      <c r="C523" s="4" t="s">
        <v>16</v>
      </c>
      <c r="D523" s="7">
        <v>5.0251256281407027E-3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7.9744816586921851E-4</v>
      </c>
    </row>
    <row r="524" spans="1:11" ht="15.95" customHeight="1" x14ac:dyDescent="0.25">
      <c r="A524" s="89"/>
      <c r="B524" s="88"/>
      <c r="C524" s="5" t="s">
        <v>17</v>
      </c>
      <c r="D524" s="8">
        <v>7.9744816586921851E-4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7.9744816586921851E-4</v>
      </c>
    </row>
    <row r="525" spans="1:11" ht="15.95" customHeight="1" x14ac:dyDescent="0.25">
      <c r="A525" s="89"/>
      <c r="B525" s="88" t="s">
        <v>150</v>
      </c>
      <c r="C525" s="4" t="s">
        <v>14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1</v>
      </c>
      <c r="K525" s="9">
        <v>1</v>
      </c>
    </row>
    <row r="526" spans="1:11" ht="27.95" customHeight="1" x14ac:dyDescent="0.25">
      <c r="A526" s="89"/>
      <c r="B526" s="89"/>
      <c r="C526" s="4" t="s">
        <v>64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1</v>
      </c>
      <c r="K526" s="7">
        <v>1</v>
      </c>
    </row>
    <row r="527" spans="1:11" ht="15.95" customHeight="1" x14ac:dyDescent="0.25">
      <c r="A527" s="89"/>
      <c r="B527" s="89"/>
      <c r="C527" s="4" t="s">
        <v>16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4.2194092827004216E-3</v>
      </c>
      <c r="K527" s="7">
        <v>7.9744816586921851E-4</v>
      </c>
    </row>
    <row r="528" spans="1:11" ht="15.95" customHeight="1" x14ac:dyDescent="0.25">
      <c r="A528" s="89"/>
      <c r="B528" s="88"/>
      <c r="C528" s="5" t="s">
        <v>17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7.9744816586921851E-4</v>
      </c>
      <c r="K528" s="8">
        <v>7.9744816586921851E-4</v>
      </c>
    </row>
    <row r="529" spans="1:11" ht="15.95" customHeight="1" x14ac:dyDescent="0.25">
      <c r="A529" s="89"/>
      <c r="B529" s="88" t="s">
        <v>151</v>
      </c>
      <c r="C529" s="4" t="s">
        <v>14</v>
      </c>
      <c r="D529" s="9">
        <v>0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1</v>
      </c>
      <c r="K529" s="9">
        <v>1</v>
      </c>
    </row>
    <row r="530" spans="1:11" ht="27.95" customHeight="1" x14ac:dyDescent="0.25">
      <c r="A530" s="89"/>
      <c r="B530" s="89"/>
      <c r="C530" s="4" t="s">
        <v>64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1</v>
      </c>
      <c r="K530" s="7">
        <v>1</v>
      </c>
    </row>
    <row r="531" spans="1:11" ht="15.95" customHeight="1" x14ac:dyDescent="0.25">
      <c r="A531" s="89"/>
      <c r="B531" s="89"/>
      <c r="C531" s="4" t="s">
        <v>16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4.2194092827004216E-3</v>
      </c>
      <c r="K531" s="7">
        <v>7.9744816586921851E-4</v>
      </c>
    </row>
    <row r="532" spans="1:11" ht="15.95" customHeight="1" x14ac:dyDescent="0.25">
      <c r="A532" s="89"/>
      <c r="B532" s="88"/>
      <c r="C532" s="5" t="s">
        <v>17</v>
      </c>
      <c r="D532" s="8">
        <v>0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7.9744816586921851E-4</v>
      </c>
      <c r="K532" s="8">
        <v>7.9744816586921851E-4</v>
      </c>
    </row>
    <row r="533" spans="1:11" ht="15.95" customHeight="1" x14ac:dyDescent="0.25">
      <c r="A533" s="89"/>
      <c r="B533" s="88" t="s">
        <v>152</v>
      </c>
      <c r="C533" s="4" t="s">
        <v>14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1</v>
      </c>
      <c r="J533" s="9">
        <v>0</v>
      </c>
      <c r="K533" s="9">
        <v>1</v>
      </c>
    </row>
    <row r="534" spans="1:11" ht="27.95" customHeight="1" x14ac:dyDescent="0.25">
      <c r="A534" s="89"/>
      <c r="B534" s="89"/>
      <c r="C534" s="4" t="s">
        <v>64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1</v>
      </c>
      <c r="J534" s="7">
        <v>0</v>
      </c>
      <c r="K534" s="7">
        <v>1</v>
      </c>
    </row>
    <row r="535" spans="1:11" ht="15.95" customHeight="1" x14ac:dyDescent="0.25">
      <c r="A535" s="89"/>
      <c r="B535" s="89"/>
      <c r="C535" s="4" t="s">
        <v>16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5.8479532163742687E-3</v>
      </c>
      <c r="J535" s="7">
        <v>0</v>
      </c>
      <c r="K535" s="7">
        <v>7.9744816586921851E-4</v>
      </c>
    </row>
    <row r="536" spans="1:11" ht="15.95" customHeight="1" x14ac:dyDescent="0.25">
      <c r="A536" s="89"/>
      <c r="B536" s="88"/>
      <c r="C536" s="5" t="s">
        <v>17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  <c r="I536" s="8">
        <v>7.9744816586921851E-4</v>
      </c>
      <c r="J536" s="8">
        <v>0</v>
      </c>
      <c r="K536" s="8">
        <v>7.9744816586921851E-4</v>
      </c>
    </row>
    <row r="537" spans="1:11" ht="15.95" customHeight="1" x14ac:dyDescent="0.25">
      <c r="A537" s="89"/>
      <c r="B537" s="88" t="s">
        <v>153</v>
      </c>
      <c r="C537" s="4" t="s">
        <v>14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1</v>
      </c>
      <c r="K537" s="9">
        <v>1</v>
      </c>
    </row>
    <row r="538" spans="1:11" ht="27.95" customHeight="1" x14ac:dyDescent="0.25">
      <c r="A538" s="89"/>
      <c r="B538" s="89"/>
      <c r="C538" s="4" t="s">
        <v>64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1</v>
      </c>
      <c r="K538" s="7">
        <v>1</v>
      </c>
    </row>
    <row r="539" spans="1:11" ht="15.95" customHeight="1" x14ac:dyDescent="0.25">
      <c r="A539" s="89"/>
      <c r="B539" s="89"/>
      <c r="C539" s="4" t="s">
        <v>16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4.2194092827004216E-3</v>
      </c>
      <c r="K539" s="7">
        <v>7.9744816586921851E-4</v>
      </c>
    </row>
    <row r="540" spans="1:11" ht="15.95" customHeight="1" x14ac:dyDescent="0.25">
      <c r="A540" s="89"/>
      <c r="B540" s="88"/>
      <c r="C540" s="5" t="s">
        <v>17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7.9744816586921851E-4</v>
      </c>
      <c r="K540" s="8">
        <v>7.9744816586921851E-4</v>
      </c>
    </row>
    <row r="541" spans="1:11" ht="15.95" customHeight="1" x14ac:dyDescent="0.25">
      <c r="A541" s="89"/>
      <c r="B541" s="88" t="s">
        <v>154</v>
      </c>
      <c r="C541" s="4" t="s">
        <v>14</v>
      </c>
      <c r="D541" s="9">
        <v>1</v>
      </c>
      <c r="E541" s="9">
        <v>1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2</v>
      </c>
    </row>
    <row r="542" spans="1:11" ht="27.95" customHeight="1" x14ac:dyDescent="0.25">
      <c r="A542" s="89"/>
      <c r="B542" s="89"/>
      <c r="C542" s="4" t="s">
        <v>64</v>
      </c>
      <c r="D542" s="7">
        <v>0.5</v>
      </c>
      <c r="E542" s="7">
        <v>0.5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1</v>
      </c>
    </row>
    <row r="543" spans="1:11" ht="15.95" customHeight="1" x14ac:dyDescent="0.25">
      <c r="A543" s="89"/>
      <c r="B543" s="89"/>
      <c r="C543" s="4" t="s">
        <v>16</v>
      </c>
      <c r="D543" s="7">
        <v>5.0251256281407027E-3</v>
      </c>
      <c r="E543" s="7">
        <v>3.2573289902280132E-3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1.594896331738437E-3</v>
      </c>
    </row>
    <row r="544" spans="1:11" ht="15.95" customHeight="1" x14ac:dyDescent="0.25">
      <c r="A544" s="89"/>
      <c r="B544" s="88"/>
      <c r="C544" s="5" t="s">
        <v>17</v>
      </c>
      <c r="D544" s="8">
        <v>7.9744816586921851E-4</v>
      </c>
      <c r="E544" s="8">
        <v>7.9744816586921851E-4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1.594896331738437E-3</v>
      </c>
    </row>
    <row r="545" spans="1:11" ht="15.95" customHeight="1" x14ac:dyDescent="0.25">
      <c r="A545" s="89"/>
      <c r="B545" s="88" t="s">
        <v>155</v>
      </c>
      <c r="C545" s="4" t="s">
        <v>14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1</v>
      </c>
      <c r="K545" s="9">
        <v>1</v>
      </c>
    </row>
    <row r="546" spans="1:11" ht="27.95" customHeight="1" x14ac:dyDescent="0.25">
      <c r="A546" s="89"/>
      <c r="B546" s="89"/>
      <c r="C546" s="4" t="s">
        <v>64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1</v>
      </c>
      <c r="K546" s="7">
        <v>1</v>
      </c>
    </row>
    <row r="547" spans="1:11" ht="15.95" customHeight="1" x14ac:dyDescent="0.25">
      <c r="A547" s="89"/>
      <c r="B547" s="89"/>
      <c r="C547" s="4" t="s">
        <v>16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4.2194092827004216E-3</v>
      </c>
      <c r="K547" s="7">
        <v>7.9744816586921851E-4</v>
      </c>
    </row>
    <row r="548" spans="1:11" ht="15.95" customHeight="1" x14ac:dyDescent="0.25">
      <c r="A548" s="89"/>
      <c r="B548" s="88"/>
      <c r="C548" s="5" t="s">
        <v>17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 s="8">
        <v>7.9744816586921851E-4</v>
      </c>
      <c r="K548" s="8">
        <v>7.9744816586921851E-4</v>
      </c>
    </row>
    <row r="549" spans="1:11" ht="15.95" customHeight="1" x14ac:dyDescent="0.25">
      <c r="A549" s="89"/>
      <c r="B549" s="88" t="s">
        <v>156</v>
      </c>
      <c r="C549" s="4" t="s">
        <v>14</v>
      </c>
      <c r="D549" s="9">
        <v>1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1</v>
      </c>
    </row>
    <row r="550" spans="1:11" ht="27.95" customHeight="1" x14ac:dyDescent="0.25">
      <c r="A550" s="89"/>
      <c r="B550" s="89"/>
      <c r="C550" s="4" t="s">
        <v>64</v>
      </c>
      <c r="D550" s="7">
        <v>1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1</v>
      </c>
    </row>
    <row r="551" spans="1:11" ht="15.95" customHeight="1" x14ac:dyDescent="0.25">
      <c r="A551" s="89"/>
      <c r="B551" s="89"/>
      <c r="C551" s="4" t="s">
        <v>16</v>
      </c>
      <c r="D551" s="7">
        <v>5.0251256281407027E-3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7.9744816586921851E-4</v>
      </c>
    </row>
    <row r="552" spans="1:11" ht="15.95" customHeight="1" x14ac:dyDescent="0.25">
      <c r="A552" s="89"/>
      <c r="B552" s="88"/>
      <c r="C552" s="5" t="s">
        <v>17</v>
      </c>
      <c r="D552" s="8">
        <v>7.9744816586921851E-4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7.9744816586921851E-4</v>
      </c>
    </row>
    <row r="553" spans="1:11" ht="15.95" customHeight="1" x14ac:dyDescent="0.25">
      <c r="A553" s="89"/>
      <c r="B553" s="88" t="s">
        <v>157</v>
      </c>
      <c r="C553" s="4" t="s">
        <v>14</v>
      </c>
      <c r="D553" s="9">
        <v>2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2</v>
      </c>
    </row>
    <row r="554" spans="1:11" ht="27.95" customHeight="1" x14ac:dyDescent="0.25">
      <c r="A554" s="89"/>
      <c r="B554" s="89"/>
      <c r="C554" s="4" t="s">
        <v>64</v>
      </c>
      <c r="D554" s="7">
        <v>1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1</v>
      </c>
    </row>
    <row r="555" spans="1:11" ht="15.95" customHeight="1" x14ac:dyDescent="0.25">
      <c r="A555" s="89"/>
      <c r="B555" s="89"/>
      <c r="C555" s="4" t="s">
        <v>16</v>
      </c>
      <c r="D555" s="7">
        <v>1.0050251256281405E-2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1.594896331738437E-3</v>
      </c>
    </row>
    <row r="556" spans="1:11" ht="15.95" customHeight="1" x14ac:dyDescent="0.25">
      <c r="A556" s="89"/>
      <c r="B556" s="88"/>
      <c r="C556" s="5" t="s">
        <v>17</v>
      </c>
      <c r="D556" s="8">
        <v>1.594896331738437E-3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1.594896331738437E-3</v>
      </c>
    </row>
    <row r="557" spans="1:11" ht="15.95" customHeight="1" x14ac:dyDescent="0.25">
      <c r="A557" s="89"/>
      <c r="B557" s="88" t="s">
        <v>158</v>
      </c>
      <c r="C557" s="4" t="s">
        <v>14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1</v>
      </c>
      <c r="J557" s="9">
        <v>0</v>
      </c>
      <c r="K557" s="9">
        <v>1</v>
      </c>
    </row>
    <row r="558" spans="1:11" ht="27.95" customHeight="1" x14ac:dyDescent="0.25">
      <c r="A558" s="89"/>
      <c r="B558" s="89"/>
      <c r="C558" s="4" t="s">
        <v>64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1</v>
      </c>
      <c r="J558" s="7">
        <v>0</v>
      </c>
      <c r="K558" s="7">
        <v>1</v>
      </c>
    </row>
    <row r="559" spans="1:11" ht="15.95" customHeight="1" x14ac:dyDescent="0.25">
      <c r="A559" s="89"/>
      <c r="B559" s="89"/>
      <c r="C559" s="4" t="s">
        <v>16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5.8479532163742687E-3</v>
      </c>
      <c r="J559" s="7">
        <v>0</v>
      </c>
      <c r="K559" s="7">
        <v>7.9744816586921851E-4</v>
      </c>
    </row>
    <row r="560" spans="1:11" ht="15.95" customHeight="1" x14ac:dyDescent="0.25">
      <c r="A560" s="89"/>
      <c r="B560" s="88"/>
      <c r="C560" s="5" t="s">
        <v>17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  <c r="I560" s="8">
        <v>7.9744816586921851E-4</v>
      </c>
      <c r="J560" s="8">
        <v>0</v>
      </c>
      <c r="K560" s="8">
        <v>7.9744816586921851E-4</v>
      </c>
    </row>
    <row r="561" spans="1:11" ht="15.95" customHeight="1" x14ac:dyDescent="0.25">
      <c r="A561" s="89"/>
      <c r="B561" s="88" t="s">
        <v>159</v>
      </c>
      <c r="C561" s="4" t="s">
        <v>14</v>
      </c>
      <c r="D561" s="9">
        <v>1</v>
      </c>
      <c r="E561" s="9">
        <v>0</v>
      </c>
      <c r="F561" s="9">
        <v>0</v>
      </c>
      <c r="G561" s="9">
        <v>0</v>
      </c>
      <c r="H561" s="9">
        <v>0</v>
      </c>
      <c r="I561" s="9">
        <v>1</v>
      </c>
      <c r="J561" s="9">
        <v>0</v>
      </c>
      <c r="K561" s="9">
        <v>2</v>
      </c>
    </row>
    <row r="562" spans="1:11" ht="27.95" customHeight="1" x14ac:dyDescent="0.25">
      <c r="A562" s="89"/>
      <c r="B562" s="89"/>
      <c r="C562" s="4" t="s">
        <v>64</v>
      </c>
      <c r="D562" s="7">
        <v>0.5</v>
      </c>
      <c r="E562" s="7">
        <v>0</v>
      </c>
      <c r="F562" s="7">
        <v>0</v>
      </c>
      <c r="G562" s="7">
        <v>0</v>
      </c>
      <c r="H562" s="7">
        <v>0</v>
      </c>
      <c r="I562" s="7">
        <v>0.5</v>
      </c>
      <c r="J562" s="7">
        <v>0</v>
      </c>
      <c r="K562" s="7">
        <v>1</v>
      </c>
    </row>
    <row r="563" spans="1:11" ht="15.95" customHeight="1" x14ac:dyDescent="0.25">
      <c r="A563" s="89"/>
      <c r="B563" s="89"/>
      <c r="C563" s="4" t="s">
        <v>16</v>
      </c>
      <c r="D563" s="7">
        <v>5.0251256281407027E-3</v>
      </c>
      <c r="E563" s="7">
        <v>0</v>
      </c>
      <c r="F563" s="7">
        <v>0</v>
      </c>
      <c r="G563" s="7">
        <v>0</v>
      </c>
      <c r="H563" s="7">
        <v>0</v>
      </c>
      <c r="I563" s="7">
        <v>5.8479532163742687E-3</v>
      </c>
      <c r="J563" s="7">
        <v>0</v>
      </c>
      <c r="K563" s="7">
        <v>1.594896331738437E-3</v>
      </c>
    </row>
    <row r="564" spans="1:11" ht="15.95" customHeight="1" x14ac:dyDescent="0.25">
      <c r="A564" s="89"/>
      <c r="B564" s="88"/>
      <c r="C564" s="5" t="s">
        <v>17</v>
      </c>
      <c r="D564" s="8">
        <v>7.9744816586921851E-4</v>
      </c>
      <c r="E564" s="8">
        <v>0</v>
      </c>
      <c r="F564" s="8">
        <v>0</v>
      </c>
      <c r="G564" s="8">
        <v>0</v>
      </c>
      <c r="H564" s="8">
        <v>0</v>
      </c>
      <c r="I564" s="8">
        <v>7.9744816586921851E-4</v>
      </c>
      <c r="J564" s="8">
        <v>0</v>
      </c>
      <c r="K564" s="8">
        <v>1.594896331738437E-3</v>
      </c>
    </row>
    <row r="565" spans="1:11" ht="15.95" customHeight="1" x14ac:dyDescent="0.25">
      <c r="A565" s="89"/>
      <c r="B565" s="88" t="s">
        <v>160</v>
      </c>
      <c r="C565" s="4" t="s">
        <v>14</v>
      </c>
      <c r="D565" s="9">
        <v>0</v>
      </c>
      <c r="E565" s="9">
        <v>1</v>
      </c>
      <c r="F565" s="9">
        <v>0</v>
      </c>
      <c r="G565" s="9">
        <v>1</v>
      </c>
      <c r="H565" s="9">
        <v>0</v>
      </c>
      <c r="I565" s="9">
        <v>2</v>
      </c>
      <c r="J565" s="9">
        <v>1</v>
      </c>
      <c r="K565" s="9">
        <v>5</v>
      </c>
    </row>
    <row r="566" spans="1:11" ht="27.95" customHeight="1" x14ac:dyDescent="0.25">
      <c r="A566" s="89"/>
      <c r="B566" s="89"/>
      <c r="C566" s="4" t="s">
        <v>64</v>
      </c>
      <c r="D566" s="7">
        <v>0</v>
      </c>
      <c r="E566" s="7">
        <v>0.2</v>
      </c>
      <c r="F566" s="7">
        <v>0</v>
      </c>
      <c r="G566" s="7">
        <v>0.2</v>
      </c>
      <c r="H566" s="7">
        <v>0</v>
      </c>
      <c r="I566" s="7">
        <v>0.4</v>
      </c>
      <c r="J566" s="7">
        <v>0.2</v>
      </c>
      <c r="K566" s="7">
        <v>1</v>
      </c>
    </row>
    <row r="567" spans="1:11" ht="15.95" customHeight="1" x14ac:dyDescent="0.25">
      <c r="A567" s="89"/>
      <c r="B567" s="89"/>
      <c r="C567" s="4" t="s">
        <v>16</v>
      </c>
      <c r="D567" s="7">
        <v>0</v>
      </c>
      <c r="E567" s="7">
        <v>3.2573289902280132E-3</v>
      </c>
      <c r="F567" s="7">
        <v>0</v>
      </c>
      <c r="G567" s="7">
        <v>0.02</v>
      </c>
      <c r="H567" s="7">
        <v>0</v>
      </c>
      <c r="I567" s="7">
        <v>1.1695906432748537E-2</v>
      </c>
      <c r="J567" s="7">
        <v>4.2194092827004216E-3</v>
      </c>
      <c r="K567" s="7">
        <v>3.9872408293460922E-3</v>
      </c>
    </row>
    <row r="568" spans="1:11" ht="15.95" customHeight="1" x14ac:dyDescent="0.25">
      <c r="A568" s="89"/>
      <c r="B568" s="88"/>
      <c r="C568" s="5" t="s">
        <v>17</v>
      </c>
      <c r="D568" s="8">
        <v>0</v>
      </c>
      <c r="E568" s="8">
        <v>7.9744816586921851E-4</v>
      </c>
      <c r="F568" s="8">
        <v>0</v>
      </c>
      <c r="G568" s="8">
        <v>7.9744816586921851E-4</v>
      </c>
      <c r="H568" s="8">
        <v>0</v>
      </c>
      <c r="I568" s="8">
        <v>1.594896331738437E-3</v>
      </c>
      <c r="J568" s="8">
        <v>7.9744816586921851E-4</v>
      </c>
      <c r="K568" s="8">
        <v>3.9872408293460922E-3</v>
      </c>
    </row>
    <row r="569" spans="1:11" ht="15.95" customHeight="1" x14ac:dyDescent="0.25">
      <c r="A569" s="89"/>
      <c r="B569" s="88" t="s">
        <v>161</v>
      </c>
      <c r="C569" s="4" t="s">
        <v>14</v>
      </c>
      <c r="D569" s="9">
        <v>1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1</v>
      </c>
    </row>
    <row r="570" spans="1:11" ht="27.95" customHeight="1" x14ac:dyDescent="0.25">
      <c r="A570" s="89"/>
      <c r="B570" s="89"/>
      <c r="C570" s="4" t="s">
        <v>64</v>
      </c>
      <c r="D570" s="7">
        <v>1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1</v>
      </c>
    </row>
    <row r="571" spans="1:11" ht="15.95" customHeight="1" x14ac:dyDescent="0.25">
      <c r="A571" s="89"/>
      <c r="B571" s="89"/>
      <c r="C571" s="4" t="s">
        <v>16</v>
      </c>
      <c r="D571" s="7">
        <v>5.0251256281407027E-3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7.9744816586921851E-4</v>
      </c>
    </row>
    <row r="572" spans="1:11" ht="15.95" customHeight="1" x14ac:dyDescent="0.25">
      <c r="A572" s="89"/>
      <c r="B572" s="88"/>
      <c r="C572" s="5" t="s">
        <v>17</v>
      </c>
      <c r="D572" s="8">
        <v>7.9744816586921851E-4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7.9744816586921851E-4</v>
      </c>
    </row>
    <row r="573" spans="1:11" ht="15.95" customHeight="1" x14ac:dyDescent="0.25">
      <c r="A573" s="89"/>
      <c r="B573" s="88" t="s">
        <v>162</v>
      </c>
      <c r="C573" s="4" t="s">
        <v>14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2</v>
      </c>
      <c r="J573" s="9">
        <v>0</v>
      </c>
      <c r="K573" s="9">
        <v>2</v>
      </c>
    </row>
    <row r="574" spans="1:11" ht="27.95" customHeight="1" x14ac:dyDescent="0.25">
      <c r="A574" s="89"/>
      <c r="B574" s="89"/>
      <c r="C574" s="4" t="s">
        <v>64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1</v>
      </c>
      <c r="J574" s="7">
        <v>0</v>
      </c>
      <c r="K574" s="7">
        <v>1</v>
      </c>
    </row>
    <row r="575" spans="1:11" ht="15.95" customHeight="1" x14ac:dyDescent="0.25">
      <c r="A575" s="89"/>
      <c r="B575" s="89"/>
      <c r="C575" s="4" t="s">
        <v>16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1.1695906432748537E-2</v>
      </c>
      <c r="J575" s="7">
        <v>0</v>
      </c>
      <c r="K575" s="7">
        <v>1.594896331738437E-3</v>
      </c>
    </row>
    <row r="576" spans="1:11" ht="15.95" customHeight="1" x14ac:dyDescent="0.25">
      <c r="A576" s="89"/>
      <c r="B576" s="88"/>
      <c r="C576" s="5" t="s">
        <v>17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  <c r="I576" s="8">
        <v>1.594896331738437E-3</v>
      </c>
      <c r="J576" s="8">
        <v>0</v>
      </c>
      <c r="K576" s="8">
        <v>1.594896331738437E-3</v>
      </c>
    </row>
    <row r="577" spans="1:11" ht="15.95" customHeight="1" x14ac:dyDescent="0.25">
      <c r="A577" s="89"/>
      <c r="B577" s="88" t="s">
        <v>163</v>
      </c>
      <c r="C577" s="4" t="s">
        <v>14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  <c r="I577" s="9">
        <v>1</v>
      </c>
      <c r="J577" s="9">
        <v>0</v>
      </c>
      <c r="K577" s="9">
        <v>1</v>
      </c>
    </row>
    <row r="578" spans="1:11" ht="27.95" customHeight="1" x14ac:dyDescent="0.25">
      <c r="A578" s="89"/>
      <c r="B578" s="89"/>
      <c r="C578" s="4" t="s">
        <v>64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1</v>
      </c>
      <c r="J578" s="7">
        <v>0</v>
      </c>
      <c r="K578" s="7">
        <v>1</v>
      </c>
    </row>
    <row r="579" spans="1:11" ht="15.95" customHeight="1" x14ac:dyDescent="0.25">
      <c r="A579" s="89"/>
      <c r="B579" s="89"/>
      <c r="C579" s="4" t="s">
        <v>16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5.8479532163742687E-3</v>
      </c>
      <c r="J579" s="7">
        <v>0</v>
      </c>
      <c r="K579" s="7">
        <v>7.9744816586921851E-4</v>
      </c>
    </row>
    <row r="580" spans="1:11" ht="15.95" customHeight="1" x14ac:dyDescent="0.25">
      <c r="A580" s="89"/>
      <c r="B580" s="88"/>
      <c r="C580" s="5" t="s">
        <v>17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  <c r="I580" s="8">
        <v>7.9744816586921851E-4</v>
      </c>
      <c r="J580" s="8">
        <v>0</v>
      </c>
      <c r="K580" s="8">
        <v>7.9744816586921851E-4</v>
      </c>
    </row>
    <row r="581" spans="1:11" ht="15.95" customHeight="1" x14ac:dyDescent="0.25">
      <c r="A581" s="89"/>
      <c r="B581" s="88" t="s">
        <v>164</v>
      </c>
      <c r="C581" s="4" t="s">
        <v>14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1</v>
      </c>
      <c r="K581" s="9">
        <v>1</v>
      </c>
    </row>
    <row r="582" spans="1:11" ht="27.95" customHeight="1" x14ac:dyDescent="0.25">
      <c r="A582" s="89"/>
      <c r="B582" s="89"/>
      <c r="C582" s="4" t="s">
        <v>64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1</v>
      </c>
      <c r="K582" s="7">
        <v>1</v>
      </c>
    </row>
    <row r="583" spans="1:11" ht="15.95" customHeight="1" x14ac:dyDescent="0.25">
      <c r="A583" s="89"/>
      <c r="B583" s="89"/>
      <c r="C583" s="4" t="s">
        <v>16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4.2194092827004216E-3</v>
      </c>
      <c r="K583" s="7">
        <v>7.9744816586921851E-4</v>
      </c>
    </row>
    <row r="584" spans="1:11" ht="15.95" customHeight="1" x14ac:dyDescent="0.25">
      <c r="A584" s="89"/>
      <c r="B584" s="88"/>
      <c r="C584" s="5" t="s">
        <v>17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7.9744816586921851E-4</v>
      </c>
      <c r="K584" s="8">
        <v>7.9744816586921851E-4</v>
      </c>
    </row>
    <row r="585" spans="1:11" ht="15.95" customHeight="1" x14ac:dyDescent="0.25">
      <c r="A585" s="89"/>
      <c r="B585" s="88" t="s">
        <v>165</v>
      </c>
      <c r="C585" s="4" t="s">
        <v>14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1</v>
      </c>
      <c r="K585" s="9">
        <v>1</v>
      </c>
    </row>
    <row r="586" spans="1:11" ht="27.95" customHeight="1" x14ac:dyDescent="0.25">
      <c r="A586" s="89"/>
      <c r="B586" s="89"/>
      <c r="C586" s="4" t="s">
        <v>64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1</v>
      </c>
      <c r="K586" s="7">
        <v>1</v>
      </c>
    </row>
    <row r="587" spans="1:11" ht="15.95" customHeight="1" x14ac:dyDescent="0.25">
      <c r="A587" s="89"/>
      <c r="B587" s="89"/>
      <c r="C587" s="4" t="s">
        <v>16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4.2194092827004216E-3</v>
      </c>
      <c r="K587" s="7">
        <v>7.9744816586921851E-4</v>
      </c>
    </row>
    <row r="588" spans="1:11" ht="15.95" customHeight="1" x14ac:dyDescent="0.25">
      <c r="A588" s="89"/>
      <c r="B588" s="88"/>
      <c r="C588" s="5" t="s">
        <v>17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  <c r="I588" s="8">
        <v>0</v>
      </c>
      <c r="J588" s="8">
        <v>7.9744816586921851E-4</v>
      </c>
      <c r="K588" s="8">
        <v>7.9744816586921851E-4</v>
      </c>
    </row>
    <row r="589" spans="1:11" ht="15.95" customHeight="1" x14ac:dyDescent="0.25">
      <c r="A589" s="89"/>
      <c r="B589" s="88" t="s">
        <v>166</v>
      </c>
      <c r="C589" s="4" t="s">
        <v>14</v>
      </c>
      <c r="D589" s="9">
        <v>0</v>
      </c>
      <c r="E589" s="9">
        <v>0</v>
      </c>
      <c r="F589" s="9">
        <v>2</v>
      </c>
      <c r="G589" s="9">
        <v>0</v>
      </c>
      <c r="H589" s="9">
        <v>1</v>
      </c>
      <c r="I589" s="9">
        <v>0</v>
      </c>
      <c r="J589" s="9">
        <v>0</v>
      </c>
      <c r="K589" s="9">
        <v>3</v>
      </c>
    </row>
    <row r="590" spans="1:11" ht="27.95" customHeight="1" x14ac:dyDescent="0.25">
      <c r="A590" s="89"/>
      <c r="B590" s="89"/>
      <c r="C590" s="4" t="s">
        <v>64</v>
      </c>
      <c r="D590" s="7">
        <v>0</v>
      </c>
      <c r="E590" s="7">
        <v>0</v>
      </c>
      <c r="F590" s="7">
        <v>0.66666666666666652</v>
      </c>
      <c r="G590" s="7">
        <v>0</v>
      </c>
      <c r="H590" s="7">
        <v>0.33333333333333326</v>
      </c>
      <c r="I590" s="7">
        <v>0</v>
      </c>
      <c r="J590" s="7">
        <v>0</v>
      </c>
      <c r="K590" s="7">
        <v>1</v>
      </c>
    </row>
    <row r="591" spans="1:11" ht="15.95" customHeight="1" x14ac:dyDescent="0.25">
      <c r="A591" s="89"/>
      <c r="B591" s="89"/>
      <c r="C591" s="4" t="s">
        <v>16</v>
      </c>
      <c r="D591" s="7">
        <v>0</v>
      </c>
      <c r="E591" s="7">
        <v>0</v>
      </c>
      <c r="F591" s="7">
        <v>1.0695187165775399E-2</v>
      </c>
      <c r="G591" s="7">
        <v>0</v>
      </c>
      <c r="H591" s="7">
        <v>9.7087378640776691E-3</v>
      </c>
      <c r="I591" s="7">
        <v>0</v>
      </c>
      <c r="J591" s="7">
        <v>0</v>
      </c>
      <c r="K591" s="7">
        <v>2.3923444976076554E-3</v>
      </c>
    </row>
    <row r="592" spans="1:11" ht="15.95" customHeight="1" x14ac:dyDescent="0.25">
      <c r="A592" s="89"/>
      <c r="B592" s="88"/>
      <c r="C592" s="5" t="s">
        <v>17</v>
      </c>
      <c r="D592" s="8">
        <v>0</v>
      </c>
      <c r="E592" s="8">
        <v>0</v>
      </c>
      <c r="F592" s="8">
        <v>1.594896331738437E-3</v>
      </c>
      <c r="G592" s="8">
        <v>0</v>
      </c>
      <c r="H592" s="8">
        <v>7.9744816586921851E-4</v>
      </c>
      <c r="I592" s="8">
        <v>0</v>
      </c>
      <c r="J592" s="8">
        <v>0</v>
      </c>
      <c r="K592" s="8">
        <v>2.3923444976076554E-3</v>
      </c>
    </row>
    <row r="593" spans="1:11" ht="15.95" customHeight="1" x14ac:dyDescent="0.25">
      <c r="A593" s="89"/>
      <c r="B593" s="88" t="s">
        <v>167</v>
      </c>
      <c r="C593" s="4" t="s">
        <v>14</v>
      </c>
      <c r="D593" s="9">
        <v>1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1</v>
      </c>
    </row>
    <row r="594" spans="1:11" ht="27.95" customHeight="1" x14ac:dyDescent="0.25">
      <c r="A594" s="89"/>
      <c r="B594" s="89"/>
      <c r="C594" s="4" t="s">
        <v>64</v>
      </c>
      <c r="D594" s="7">
        <v>1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1</v>
      </c>
    </row>
    <row r="595" spans="1:11" ht="15.95" customHeight="1" x14ac:dyDescent="0.25">
      <c r="A595" s="89"/>
      <c r="B595" s="89"/>
      <c r="C595" s="4" t="s">
        <v>16</v>
      </c>
      <c r="D595" s="7">
        <v>5.0251256281407027E-3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7.9744816586921851E-4</v>
      </c>
    </row>
    <row r="596" spans="1:11" ht="15.95" customHeight="1" x14ac:dyDescent="0.25">
      <c r="A596" s="89"/>
      <c r="B596" s="88"/>
      <c r="C596" s="5" t="s">
        <v>17</v>
      </c>
      <c r="D596" s="8">
        <v>7.9744816586921851E-4</v>
      </c>
      <c r="E596" s="8"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7.9744816586921851E-4</v>
      </c>
    </row>
    <row r="597" spans="1:11" ht="15.95" customHeight="1" x14ac:dyDescent="0.25">
      <c r="A597" s="89"/>
      <c r="B597" s="88" t="s">
        <v>168</v>
      </c>
      <c r="C597" s="4" t="s">
        <v>14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1</v>
      </c>
      <c r="J597" s="9">
        <v>0</v>
      </c>
      <c r="K597" s="9">
        <v>1</v>
      </c>
    </row>
    <row r="598" spans="1:11" ht="27.95" customHeight="1" x14ac:dyDescent="0.25">
      <c r="A598" s="89"/>
      <c r="B598" s="89"/>
      <c r="C598" s="4" t="s">
        <v>64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1</v>
      </c>
      <c r="J598" s="7">
        <v>0</v>
      </c>
      <c r="K598" s="7">
        <v>1</v>
      </c>
    </row>
    <row r="599" spans="1:11" ht="15.95" customHeight="1" x14ac:dyDescent="0.25">
      <c r="A599" s="89"/>
      <c r="B599" s="89"/>
      <c r="C599" s="4" t="s">
        <v>16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5.8479532163742687E-3</v>
      </c>
      <c r="J599" s="7">
        <v>0</v>
      </c>
      <c r="K599" s="7">
        <v>7.9744816586921851E-4</v>
      </c>
    </row>
    <row r="600" spans="1:11" ht="15.95" customHeight="1" x14ac:dyDescent="0.25">
      <c r="A600" s="89"/>
      <c r="B600" s="88"/>
      <c r="C600" s="5" t="s">
        <v>17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  <c r="I600" s="8">
        <v>7.9744816586921851E-4</v>
      </c>
      <c r="J600" s="8">
        <v>0</v>
      </c>
      <c r="K600" s="8">
        <v>7.9744816586921851E-4</v>
      </c>
    </row>
    <row r="601" spans="1:11" ht="15.95" customHeight="1" x14ac:dyDescent="0.25">
      <c r="A601" s="89"/>
      <c r="B601" s="88" t="s">
        <v>169</v>
      </c>
      <c r="C601" s="4" t="s">
        <v>14</v>
      </c>
      <c r="D601" s="9">
        <v>1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1</v>
      </c>
    </row>
    <row r="602" spans="1:11" ht="27.95" customHeight="1" x14ac:dyDescent="0.25">
      <c r="A602" s="89"/>
      <c r="B602" s="89"/>
      <c r="C602" s="4" t="s">
        <v>64</v>
      </c>
      <c r="D602" s="7">
        <v>1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1</v>
      </c>
    </row>
    <row r="603" spans="1:11" ht="15.95" customHeight="1" x14ac:dyDescent="0.25">
      <c r="A603" s="89"/>
      <c r="B603" s="89"/>
      <c r="C603" s="4" t="s">
        <v>16</v>
      </c>
      <c r="D603" s="7">
        <v>5.0251256281407027E-3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7.9744816586921851E-4</v>
      </c>
    </row>
    <row r="604" spans="1:11" ht="15.95" customHeight="1" x14ac:dyDescent="0.25">
      <c r="A604" s="89"/>
      <c r="B604" s="88"/>
      <c r="C604" s="5" t="s">
        <v>17</v>
      </c>
      <c r="D604" s="8">
        <v>7.9744816586921851E-4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8">
        <v>7.9744816586921851E-4</v>
      </c>
    </row>
    <row r="605" spans="1:11" ht="15.95" customHeight="1" x14ac:dyDescent="0.25">
      <c r="A605" s="89"/>
      <c r="B605" s="88" t="s">
        <v>170</v>
      </c>
      <c r="C605" s="4" t="s">
        <v>14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  <c r="I605" s="9">
        <v>1</v>
      </c>
      <c r="J605" s="9">
        <v>0</v>
      </c>
      <c r="K605" s="9">
        <v>1</v>
      </c>
    </row>
    <row r="606" spans="1:11" ht="27.95" customHeight="1" x14ac:dyDescent="0.25">
      <c r="A606" s="89"/>
      <c r="B606" s="89"/>
      <c r="C606" s="4" t="s">
        <v>64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1</v>
      </c>
      <c r="J606" s="7">
        <v>0</v>
      </c>
      <c r="K606" s="7">
        <v>1</v>
      </c>
    </row>
    <row r="607" spans="1:11" ht="15.95" customHeight="1" x14ac:dyDescent="0.25">
      <c r="A607" s="89"/>
      <c r="B607" s="89"/>
      <c r="C607" s="4" t="s">
        <v>16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5.8479532163742687E-3</v>
      </c>
      <c r="J607" s="7">
        <v>0</v>
      </c>
      <c r="K607" s="7">
        <v>7.9744816586921851E-4</v>
      </c>
    </row>
    <row r="608" spans="1:11" ht="15.95" customHeight="1" x14ac:dyDescent="0.25">
      <c r="A608" s="89"/>
      <c r="B608" s="88"/>
      <c r="C608" s="5" t="s">
        <v>17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  <c r="I608" s="8">
        <v>7.9744816586921851E-4</v>
      </c>
      <c r="J608" s="8">
        <v>0</v>
      </c>
      <c r="K608" s="8">
        <v>7.9744816586921851E-4</v>
      </c>
    </row>
    <row r="609" spans="1:11" ht="15.95" customHeight="1" x14ac:dyDescent="0.25">
      <c r="A609" s="89"/>
      <c r="B609" s="88" t="s">
        <v>171</v>
      </c>
      <c r="C609" s="4" t="s">
        <v>14</v>
      </c>
      <c r="D609" s="9">
        <v>1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1</v>
      </c>
    </row>
    <row r="610" spans="1:11" ht="27.95" customHeight="1" x14ac:dyDescent="0.25">
      <c r="A610" s="89"/>
      <c r="B610" s="89"/>
      <c r="C610" s="4" t="s">
        <v>64</v>
      </c>
      <c r="D610" s="7">
        <v>1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1</v>
      </c>
    </row>
    <row r="611" spans="1:11" ht="15.95" customHeight="1" x14ac:dyDescent="0.25">
      <c r="A611" s="89"/>
      <c r="B611" s="89"/>
      <c r="C611" s="4" t="s">
        <v>16</v>
      </c>
      <c r="D611" s="7">
        <v>5.0251256281407027E-3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7.9744816586921851E-4</v>
      </c>
    </row>
    <row r="612" spans="1:11" ht="15.95" customHeight="1" x14ac:dyDescent="0.25">
      <c r="A612" s="89"/>
      <c r="B612" s="88"/>
      <c r="C612" s="5" t="s">
        <v>17</v>
      </c>
      <c r="D612" s="8">
        <v>7.9744816586921851E-4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7.9744816586921851E-4</v>
      </c>
    </row>
    <row r="613" spans="1:11" ht="15.95" customHeight="1" x14ac:dyDescent="0.25">
      <c r="A613" s="89"/>
      <c r="B613" s="88" t="s">
        <v>172</v>
      </c>
      <c r="C613" s="4" t="s">
        <v>14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1</v>
      </c>
      <c r="K613" s="9">
        <v>1</v>
      </c>
    </row>
    <row r="614" spans="1:11" ht="27.95" customHeight="1" x14ac:dyDescent="0.25">
      <c r="A614" s="89"/>
      <c r="B614" s="89"/>
      <c r="C614" s="4" t="s">
        <v>64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1</v>
      </c>
      <c r="K614" s="7">
        <v>1</v>
      </c>
    </row>
    <row r="615" spans="1:11" ht="15.95" customHeight="1" x14ac:dyDescent="0.25">
      <c r="A615" s="89"/>
      <c r="B615" s="89"/>
      <c r="C615" s="4" t="s">
        <v>16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4.2194092827004216E-3</v>
      </c>
      <c r="K615" s="7">
        <v>7.9744816586921851E-4</v>
      </c>
    </row>
    <row r="616" spans="1:11" ht="15.95" customHeight="1" x14ac:dyDescent="0.25">
      <c r="A616" s="89"/>
      <c r="B616" s="88"/>
      <c r="C616" s="5" t="s">
        <v>17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8">
        <v>7.9744816586921851E-4</v>
      </c>
      <c r="K616" s="8">
        <v>7.9744816586921851E-4</v>
      </c>
    </row>
    <row r="617" spans="1:11" ht="15.95" customHeight="1" x14ac:dyDescent="0.25">
      <c r="A617" s="89"/>
      <c r="B617" s="88" t="s">
        <v>173</v>
      </c>
      <c r="C617" s="4" t="s">
        <v>14</v>
      </c>
      <c r="D617" s="9">
        <v>0</v>
      </c>
      <c r="E617" s="9">
        <v>0</v>
      </c>
      <c r="F617" s="9">
        <v>0</v>
      </c>
      <c r="G617" s="9">
        <v>0</v>
      </c>
      <c r="H617" s="9">
        <v>1</v>
      </c>
      <c r="I617" s="9">
        <v>1</v>
      </c>
      <c r="J617" s="9">
        <v>0</v>
      </c>
      <c r="K617" s="9">
        <v>2</v>
      </c>
    </row>
    <row r="618" spans="1:11" ht="27.95" customHeight="1" x14ac:dyDescent="0.25">
      <c r="A618" s="89"/>
      <c r="B618" s="89"/>
      <c r="C618" s="4" t="s">
        <v>64</v>
      </c>
      <c r="D618" s="7">
        <v>0</v>
      </c>
      <c r="E618" s="7">
        <v>0</v>
      </c>
      <c r="F618" s="7">
        <v>0</v>
      </c>
      <c r="G618" s="7">
        <v>0</v>
      </c>
      <c r="H618" s="7">
        <v>0.5</v>
      </c>
      <c r="I618" s="7">
        <v>0.5</v>
      </c>
      <c r="J618" s="7">
        <v>0</v>
      </c>
      <c r="K618" s="7">
        <v>1</v>
      </c>
    </row>
    <row r="619" spans="1:11" ht="15.95" customHeight="1" x14ac:dyDescent="0.25">
      <c r="A619" s="89"/>
      <c r="B619" s="89"/>
      <c r="C619" s="4" t="s">
        <v>16</v>
      </c>
      <c r="D619" s="7">
        <v>0</v>
      </c>
      <c r="E619" s="7">
        <v>0</v>
      </c>
      <c r="F619" s="7">
        <v>0</v>
      </c>
      <c r="G619" s="7">
        <v>0</v>
      </c>
      <c r="H619" s="7">
        <v>9.7087378640776691E-3</v>
      </c>
      <c r="I619" s="7">
        <v>5.8479532163742687E-3</v>
      </c>
      <c r="J619" s="7">
        <v>0</v>
      </c>
      <c r="K619" s="7">
        <v>1.594896331738437E-3</v>
      </c>
    </row>
    <row r="620" spans="1:11" ht="15.95" customHeight="1" x14ac:dyDescent="0.25">
      <c r="A620" s="89"/>
      <c r="B620" s="88"/>
      <c r="C620" s="5" t="s">
        <v>17</v>
      </c>
      <c r="D620" s="8">
        <v>0</v>
      </c>
      <c r="E620" s="8">
        <v>0</v>
      </c>
      <c r="F620" s="8">
        <v>0</v>
      </c>
      <c r="G620" s="8">
        <v>0</v>
      </c>
      <c r="H620" s="8">
        <v>7.9744816586921851E-4</v>
      </c>
      <c r="I620" s="8">
        <v>7.9744816586921851E-4</v>
      </c>
      <c r="J620" s="8">
        <v>0</v>
      </c>
      <c r="K620" s="8">
        <v>1.594896331738437E-3</v>
      </c>
    </row>
    <row r="621" spans="1:11" ht="15.95" customHeight="1" x14ac:dyDescent="0.25">
      <c r="A621" s="89"/>
      <c r="B621" s="88" t="s">
        <v>174</v>
      </c>
      <c r="C621" s="4" t="s">
        <v>14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1</v>
      </c>
      <c r="K621" s="9">
        <v>1</v>
      </c>
    </row>
    <row r="622" spans="1:11" ht="27.95" customHeight="1" x14ac:dyDescent="0.25">
      <c r="A622" s="89"/>
      <c r="B622" s="89"/>
      <c r="C622" s="4" t="s">
        <v>64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1</v>
      </c>
      <c r="K622" s="7">
        <v>1</v>
      </c>
    </row>
    <row r="623" spans="1:11" ht="15.95" customHeight="1" x14ac:dyDescent="0.25">
      <c r="A623" s="89"/>
      <c r="B623" s="89"/>
      <c r="C623" s="4" t="s">
        <v>16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4.2194092827004216E-3</v>
      </c>
      <c r="K623" s="7">
        <v>7.9744816586921851E-4</v>
      </c>
    </row>
    <row r="624" spans="1:11" ht="15.95" customHeight="1" x14ac:dyDescent="0.25">
      <c r="A624" s="89"/>
      <c r="B624" s="88"/>
      <c r="C624" s="5" t="s">
        <v>17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7.9744816586921851E-4</v>
      </c>
      <c r="K624" s="8">
        <v>7.9744816586921851E-4</v>
      </c>
    </row>
    <row r="625" spans="1:11" ht="15.95" customHeight="1" x14ac:dyDescent="0.25">
      <c r="A625" s="89"/>
      <c r="B625" s="88" t="s">
        <v>175</v>
      </c>
      <c r="C625" s="4" t="s">
        <v>14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1</v>
      </c>
      <c r="J625" s="9">
        <v>1</v>
      </c>
      <c r="K625" s="9">
        <v>2</v>
      </c>
    </row>
    <row r="626" spans="1:11" ht="27.95" customHeight="1" x14ac:dyDescent="0.25">
      <c r="A626" s="89"/>
      <c r="B626" s="89"/>
      <c r="C626" s="4" t="s">
        <v>64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0.5</v>
      </c>
      <c r="J626" s="7">
        <v>0.5</v>
      </c>
      <c r="K626" s="7">
        <v>1</v>
      </c>
    </row>
    <row r="627" spans="1:11" ht="15.95" customHeight="1" x14ac:dyDescent="0.25">
      <c r="A627" s="89"/>
      <c r="B627" s="89"/>
      <c r="C627" s="4" t="s">
        <v>16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5.8479532163742687E-3</v>
      </c>
      <c r="J627" s="7">
        <v>4.2194092827004216E-3</v>
      </c>
      <c r="K627" s="7">
        <v>1.594896331738437E-3</v>
      </c>
    </row>
    <row r="628" spans="1:11" ht="15.95" customHeight="1" x14ac:dyDescent="0.25">
      <c r="A628" s="89"/>
      <c r="B628" s="88"/>
      <c r="C628" s="5" t="s">
        <v>17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  <c r="I628" s="8">
        <v>7.9744816586921851E-4</v>
      </c>
      <c r="J628" s="8">
        <v>7.9744816586921851E-4</v>
      </c>
      <c r="K628" s="8">
        <v>1.594896331738437E-3</v>
      </c>
    </row>
    <row r="629" spans="1:11" ht="15.95" customHeight="1" x14ac:dyDescent="0.25">
      <c r="A629" s="89"/>
      <c r="B629" s="88" t="s">
        <v>176</v>
      </c>
      <c r="C629" s="4" t="s">
        <v>14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1</v>
      </c>
      <c r="K629" s="9">
        <v>1</v>
      </c>
    </row>
    <row r="630" spans="1:11" ht="27.95" customHeight="1" x14ac:dyDescent="0.25">
      <c r="A630" s="89"/>
      <c r="B630" s="89"/>
      <c r="C630" s="4" t="s">
        <v>64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1</v>
      </c>
      <c r="K630" s="7">
        <v>1</v>
      </c>
    </row>
    <row r="631" spans="1:11" ht="15.95" customHeight="1" x14ac:dyDescent="0.25">
      <c r="A631" s="89"/>
      <c r="B631" s="89"/>
      <c r="C631" s="4" t="s">
        <v>16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4.2194092827004216E-3</v>
      </c>
      <c r="K631" s="7">
        <v>7.9744816586921851E-4</v>
      </c>
    </row>
    <row r="632" spans="1:11" ht="15.95" customHeight="1" x14ac:dyDescent="0.25">
      <c r="A632" s="89"/>
      <c r="B632" s="88"/>
      <c r="C632" s="5" t="s">
        <v>17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8">
        <v>0</v>
      </c>
      <c r="J632" s="8">
        <v>7.9744816586921851E-4</v>
      </c>
      <c r="K632" s="8">
        <v>7.9744816586921851E-4</v>
      </c>
    </row>
    <row r="633" spans="1:11" ht="15.95" customHeight="1" x14ac:dyDescent="0.25">
      <c r="A633" s="89"/>
      <c r="B633" s="88" t="s">
        <v>177</v>
      </c>
      <c r="C633" s="4" t="s">
        <v>14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1</v>
      </c>
      <c r="K633" s="9">
        <v>1</v>
      </c>
    </row>
    <row r="634" spans="1:11" ht="27.95" customHeight="1" x14ac:dyDescent="0.25">
      <c r="A634" s="89"/>
      <c r="B634" s="89"/>
      <c r="C634" s="4" t="s">
        <v>64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1</v>
      </c>
      <c r="K634" s="7">
        <v>1</v>
      </c>
    </row>
    <row r="635" spans="1:11" ht="15.95" customHeight="1" x14ac:dyDescent="0.25">
      <c r="A635" s="89"/>
      <c r="B635" s="89"/>
      <c r="C635" s="4" t="s">
        <v>16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4.2194092827004216E-3</v>
      </c>
      <c r="K635" s="7">
        <v>7.9744816586921851E-4</v>
      </c>
    </row>
    <row r="636" spans="1:11" ht="15.95" customHeight="1" x14ac:dyDescent="0.25">
      <c r="A636" s="89"/>
      <c r="B636" s="88"/>
      <c r="C636" s="5" t="s">
        <v>17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7.9744816586921851E-4</v>
      </c>
      <c r="K636" s="8">
        <v>7.9744816586921851E-4</v>
      </c>
    </row>
    <row r="637" spans="1:11" ht="15.95" customHeight="1" x14ac:dyDescent="0.25">
      <c r="A637" s="89"/>
      <c r="B637" s="88" t="s">
        <v>178</v>
      </c>
      <c r="C637" s="4" t="s">
        <v>14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2</v>
      </c>
      <c r="K637" s="9">
        <v>2</v>
      </c>
    </row>
    <row r="638" spans="1:11" ht="27.95" customHeight="1" x14ac:dyDescent="0.25">
      <c r="A638" s="89"/>
      <c r="B638" s="89"/>
      <c r="C638" s="4" t="s">
        <v>64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1</v>
      </c>
      <c r="K638" s="7">
        <v>1</v>
      </c>
    </row>
    <row r="639" spans="1:11" ht="15.95" customHeight="1" x14ac:dyDescent="0.25">
      <c r="A639" s="89"/>
      <c r="B639" s="89"/>
      <c r="C639" s="4" t="s">
        <v>16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8.4388185654008432E-3</v>
      </c>
      <c r="K639" s="7">
        <v>1.594896331738437E-3</v>
      </c>
    </row>
    <row r="640" spans="1:11" ht="15.95" customHeight="1" x14ac:dyDescent="0.25">
      <c r="A640" s="89"/>
      <c r="B640" s="88"/>
      <c r="C640" s="5" t="s">
        <v>17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  <c r="I640" s="8">
        <v>0</v>
      </c>
      <c r="J640" s="8">
        <v>1.594896331738437E-3</v>
      </c>
      <c r="K640" s="8">
        <v>1.594896331738437E-3</v>
      </c>
    </row>
    <row r="641" spans="1:11" ht="15.95" customHeight="1" x14ac:dyDescent="0.25">
      <c r="A641" s="89"/>
      <c r="B641" s="88" t="s">
        <v>179</v>
      </c>
      <c r="C641" s="4" t="s">
        <v>14</v>
      </c>
      <c r="D641" s="9">
        <v>1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1</v>
      </c>
    </row>
    <row r="642" spans="1:11" ht="27.95" customHeight="1" x14ac:dyDescent="0.25">
      <c r="A642" s="89"/>
      <c r="B642" s="89"/>
      <c r="C642" s="4" t="s">
        <v>64</v>
      </c>
      <c r="D642" s="7">
        <v>1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1</v>
      </c>
    </row>
    <row r="643" spans="1:11" ht="15.95" customHeight="1" x14ac:dyDescent="0.25">
      <c r="A643" s="89"/>
      <c r="B643" s="89"/>
      <c r="C643" s="4" t="s">
        <v>16</v>
      </c>
      <c r="D643" s="7">
        <v>5.0251256281407027E-3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7.9744816586921851E-4</v>
      </c>
    </row>
    <row r="644" spans="1:11" ht="15.95" customHeight="1" x14ac:dyDescent="0.25">
      <c r="A644" s="89"/>
      <c r="B644" s="88"/>
      <c r="C644" s="5" t="s">
        <v>17</v>
      </c>
      <c r="D644" s="8">
        <v>7.9744816586921851E-4</v>
      </c>
      <c r="E644" s="8">
        <v>0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7.9744816586921851E-4</v>
      </c>
    </row>
    <row r="645" spans="1:11" ht="15.95" customHeight="1" x14ac:dyDescent="0.25">
      <c r="A645" s="89"/>
      <c r="B645" s="88" t="s">
        <v>180</v>
      </c>
      <c r="C645" s="4" t="s">
        <v>14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  <c r="I645" s="9">
        <v>1</v>
      </c>
      <c r="J645" s="9">
        <v>0</v>
      </c>
      <c r="K645" s="9">
        <v>1</v>
      </c>
    </row>
    <row r="646" spans="1:11" ht="27.95" customHeight="1" x14ac:dyDescent="0.25">
      <c r="A646" s="89"/>
      <c r="B646" s="89"/>
      <c r="C646" s="4" t="s">
        <v>64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1</v>
      </c>
      <c r="J646" s="7">
        <v>0</v>
      </c>
      <c r="K646" s="7">
        <v>1</v>
      </c>
    </row>
    <row r="647" spans="1:11" ht="15.95" customHeight="1" x14ac:dyDescent="0.25">
      <c r="A647" s="89"/>
      <c r="B647" s="89"/>
      <c r="C647" s="4" t="s">
        <v>16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5.8479532163742687E-3</v>
      </c>
      <c r="J647" s="7">
        <v>0</v>
      </c>
      <c r="K647" s="7">
        <v>7.9744816586921851E-4</v>
      </c>
    </row>
    <row r="648" spans="1:11" ht="15.95" customHeight="1" x14ac:dyDescent="0.25">
      <c r="A648" s="89"/>
      <c r="B648" s="88"/>
      <c r="C648" s="5" t="s">
        <v>17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  <c r="I648" s="8">
        <v>7.9744816586921851E-4</v>
      </c>
      <c r="J648" s="8">
        <v>0</v>
      </c>
      <c r="K648" s="8">
        <v>7.9744816586921851E-4</v>
      </c>
    </row>
    <row r="649" spans="1:11" ht="15.95" customHeight="1" x14ac:dyDescent="0.25">
      <c r="A649" s="89"/>
      <c r="B649" s="88" t="s">
        <v>181</v>
      </c>
      <c r="C649" s="4" t="s">
        <v>14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1</v>
      </c>
      <c r="K649" s="9">
        <v>1</v>
      </c>
    </row>
    <row r="650" spans="1:11" ht="27.95" customHeight="1" x14ac:dyDescent="0.25">
      <c r="A650" s="89"/>
      <c r="B650" s="89"/>
      <c r="C650" s="4" t="s">
        <v>64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1</v>
      </c>
      <c r="K650" s="7">
        <v>1</v>
      </c>
    </row>
    <row r="651" spans="1:11" ht="15.95" customHeight="1" x14ac:dyDescent="0.25">
      <c r="A651" s="89"/>
      <c r="B651" s="89"/>
      <c r="C651" s="4" t="s">
        <v>16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4.2194092827004216E-3</v>
      </c>
      <c r="K651" s="7">
        <v>7.9744816586921851E-4</v>
      </c>
    </row>
    <row r="652" spans="1:11" ht="15.95" customHeight="1" x14ac:dyDescent="0.25">
      <c r="A652" s="89"/>
      <c r="B652" s="88"/>
      <c r="C652" s="5" t="s">
        <v>17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>
        <v>7.9744816586921851E-4</v>
      </c>
      <c r="K652" s="8">
        <v>7.9744816586921851E-4</v>
      </c>
    </row>
    <row r="653" spans="1:11" ht="15.95" customHeight="1" x14ac:dyDescent="0.25">
      <c r="A653" s="89"/>
      <c r="B653" s="88" t="s">
        <v>182</v>
      </c>
      <c r="C653" s="4" t="s">
        <v>14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1</v>
      </c>
      <c r="K653" s="9">
        <v>1</v>
      </c>
    </row>
    <row r="654" spans="1:11" ht="27.95" customHeight="1" x14ac:dyDescent="0.25">
      <c r="A654" s="89"/>
      <c r="B654" s="89"/>
      <c r="C654" s="4" t="s">
        <v>64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1</v>
      </c>
      <c r="K654" s="7">
        <v>1</v>
      </c>
    </row>
    <row r="655" spans="1:11" ht="15.95" customHeight="1" x14ac:dyDescent="0.25">
      <c r="A655" s="89"/>
      <c r="B655" s="89"/>
      <c r="C655" s="4" t="s">
        <v>16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4.2194092827004216E-3</v>
      </c>
      <c r="K655" s="7">
        <v>7.9744816586921851E-4</v>
      </c>
    </row>
    <row r="656" spans="1:11" ht="15.95" customHeight="1" x14ac:dyDescent="0.25">
      <c r="A656" s="89"/>
      <c r="B656" s="88"/>
      <c r="C656" s="5" t="s">
        <v>17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7.9744816586921851E-4</v>
      </c>
      <c r="K656" s="8">
        <v>7.9744816586921851E-4</v>
      </c>
    </row>
    <row r="657" spans="1:11" ht="15.95" customHeight="1" x14ac:dyDescent="0.25">
      <c r="A657" s="89"/>
      <c r="B657" s="88" t="s">
        <v>183</v>
      </c>
      <c r="C657" s="4" t="s">
        <v>14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  <c r="I657" s="9">
        <v>1</v>
      </c>
      <c r="J657" s="9">
        <v>0</v>
      </c>
      <c r="K657" s="9">
        <v>1</v>
      </c>
    </row>
    <row r="658" spans="1:11" ht="27.95" customHeight="1" x14ac:dyDescent="0.25">
      <c r="A658" s="89"/>
      <c r="B658" s="89"/>
      <c r="C658" s="4" t="s">
        <v>64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1</v>
      </c>
      <c r="J658" s="7">
        <v>0</v>
      </c>
      <c r="K658" s="7">
        <v>1</v>
      </c>
    </row>
    <row r="659" spans="1:11" ht="15.95" customHeight="1" x14ac:dyDescent="0.25">
      <c r="A659" s="89"/>
      <c r="B659" s="89"/>
      <c r="C659" s="4" t="s">
        <v>16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5.8479532163742687E-3</v>
      </c>
      <c r="J659" s="7">
        <v>0</v>
      </c>
      <c r="K659" s="7">
        <v>7.9744816586921851E-4</v>
      </c>
    </row>
    <row r="660" spans="1:11" ht="15.95" customHeight="1" x14ac:dyDescent="0.25">
      <c r="A660" s="89"/>
      <c r="B660" s="88"/>
      <c r="C660" s="5" t="s">
        <v>17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  <c r="I660" s="8">
        <v>7.9744816586921851E-4</v>
      </c>
      <c r="J660" s="8">
        <v>0</v>
      </c>
      <c r="K660" s="8">
        <v>7.9744816586921851E-4</v>
      </c>
    </row>
    <row r="661" spans="1:11" ht="15.95" customHeight="1" x14ac:dyDescent="0.25">
      <c r="A661" s="89"/>
      <c r="B661" s="88" t="s">
        <v>184</v>
      </c>
      <c r="C661" s="4" t="s">
        <v>14</v>
      </c>
      <c r="D661" s="9">
        <v>1</v>
      </c>
      <c r="E661" s="9">
        <v>0</v>
      </c>
      <c r="F661" s="9">
        <v>0</v>
      </c>
      <c r="G661" s="9">
        <v>0</v>
      </c>
      <c r="H661" s="9">
        <v>0</v>
      </c>
      <c r="I661" s="9">
        <v>2</v>
      </c>
      <c r="J661" s="9">
        <v>0</v>
      </c>
      <c r="K661" s="9">
        <v>3</v>
      </c>
    </row>
    <row r="662" spans="1:11" ht="27.95" customHeight="1" x14ac:dyDescent="0.25">
      <c r="A662" s="89"/>
      <c r="B662" s="89"/>
      <c r="C662" s="4" t="s">
        <v>64</v>
      </c>
      <c r="D662" s="7">
        <v>0.33333333333333326</v>
      </c>
      <c r="E662" s="7">
        <v>0</v>
      </c>
      <c r="F662" s="7">
        <v>0</v>
      </c>
      <c r="G662" s="7">
        <v>0</v>
      </c>
      <c r="H662" s="7">
        <v>0</v>
      </c>
      <c r="I662" s="7">
        <v>0.66666666666666652</v>
      </c>
      <c r="J662" s="7">
        <v>0</v>
      </c>
      <c r="K662" s="7">
        <v>1</v>
      </c>
    </row>
    <row r="663" spans="1:11" ht="15.95" customHeight="1" x14ac:dyDescent="0.25">
      <c r="A663" s="89"/>
      <c r="B663" s="89"/>
      <c r="C663" s="4" t="s">
        <v>16</v>
      </c>
      <c r="D663" s="7">
        <v>5.0251256281407027E-3</v>
      </c>
      <c r="E663" s="7">
        <v>0</v>
      </c>
      <c r="F663" s="7">
        <v>0</v>
      </c>
      <c r="G663" s="7">
        <v>0</v>
      </c>
      <c r="H663" s="7">
        <v>0</v>
      </c>
      <c r="I663" s="7">
        <v>1.1695906432748537E-2</v>
      </c>
      <c r="J663" s="7">
        <v>0</v>
      </c>
      <c r="K663" s="7">
        <v>2.3923444976076554E-3</v>
      </c>
    </row>
    <row r="664" spans="1:11" ht="15.95" customHeight="1" x14ac:dyDescent="0.25">
      <c r="A664" s="89"/>
      <c r="B664" s="88"/>
      <c r="C664" s="5" t="s">
        <v>17</v>
      </c>
      <c r="D664" s="8">
        <v>7.9744816586921851E-4</v>
      </c>
      <c r="E664" s="8">
        <v>0</v>
      </c>
      <c r="F664" s="8">
        <v>0</v>
      </c>
      <c r="G664" s="8">
        <v>0</v>
      </c>
      <c r="H664" s="8">
        <v>0</v>
      </c>
      <c r="I664" s="8">
        <v>1.594896331738437E-3</v>
      </c>
      <c r="J664" s="8">
        <v>0</v>
      </c>
      <c r="K664" s="8">
        <v>2.3923444976076554E-3</v>
      </c>
    </row>
    <row r="665" spans="1:11" ht="15.95" customHeight="1" x14ac:dyDescent="0.25">
      <c r="A665" s="89"/>
      <c r="B665" s="88" t="s">
        <v>185</v>
      </c>
      <c r="C665" s="4" t="s">
        <v>14</v>
      </c>
      <c r="D665" s="9">
        <v>1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1</v>
      </c>
    </row>
    <row r="666" spans="1:11" ht="27.95" customHeight="1" x14ac:dyDescent="0.25">
      <c r="A666" s="89"/>
      <c r="B666" s="89"/>
      <c r="C666" s="4" t="s">
        <v>64</v>
      </c>
      <c r="D666" s="7">
        <v>1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1</v>
      </c>
    </row>
    <row r="667" spans="1:11" ht="15.95" customHeight="1" x14ac:dyDescent="0.25">
      <c r="A667" s="89"/>
      <c r="B667" s="89"/>
      <c r="C667" s="4" t="s">
        <v>16</v>
      </c>
      <c r="D667" s="7">
        <v>5.0251256281407027E-3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7.9744816586921851E-4</v>
      </c>
    </row>
    <row r="668" spans="1:11" ht="15.95" customHeight="1" x14ac:dyDescent="0.25">
      <c r="A668" s="89"/>
      <c r="B668" s="88"/>
      <c r="C668" s="5" t="s">
        <v>17</v>
      </c>
      <c r="D668" s="8">
        <v>7.9744816586921851E-4</v>
      </c>
      <c r="E668" s="8">
        <v>0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  <c r="K668" s="8">
        <v>7.9744816586921851E-4</v>
      </c>
    </row>
    <row r="669" spans="1:11" ht="15.95" customHeight="1" x14ac:dyDescent="0.25">
      <c r="A669" s="89"/>
      <c r="B669" s="88" t="s">
        <v>186</v>
      </c>
      <c r="C669" s="4" t="s">
        <v>14</v>
      </c>
      <c r="D669" s="9">
        <v>1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1</v>
      </c>
    </row>
    <row r="670" spans="1:11" ht="27.95" customHeight="1" x14ac:dyDescent="0.25">
      <c r="A670" s="89"/>
      <c r="B670" s="89"/>
      <c r="C670" s="4" t="s">
        <v>64</v>
      </c>
      <c r="D670" s="7">
        <v>1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1</v>
      </c>
    </row>
    <row r="671" spans="1:11" ht="15.95" customHeight="1" x14ac:dyDescent="0.25">
      <c r="A671" s="89"/>
      <c r="B671" s="89"/>
      <c r="C671" s="4" t="s">
        <v>16</v>
      </c>
      <c r="D671" s="7">
        <v>5.0251256281407027E-3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7.9744816586921851E-4</v>
      </c>
    </row>
    <row r="672" spans="1:11" ht="15.95" customHeight="1" x14ac:dyDescent="0.25">
      <c r="A672" s="89"/>
      <c r="B672" s="88"/>
      <c r="C672" s="5" t="s">
        <v>17</v>
      </c>
      <c r="D672" s="8">
        <v>7.9744816586921851E-4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7.9744816586921851E-4</v>
      </c>
    </row>
    <row r="673" spans="1:11" ht="15.95" customHeight="1" x14ac:dyDescent="0.25">
      <c r="A673" s="89"/>
      <c r="B673" s="88" t="s">
        <v>187</v>
      </c>
      <c r="C673" s="4" t="s">
        <v>14</v>
      </c>
      <c r="D673" s="9">
        <v>1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1</v>
      </c>
    </row>
    <row r="674" spans="1:11" ht="27.95" customHeight="1" x14ac:dyDescent="0.25">
      <c r="A674" s="89"/>
      <c r="B674" s="89"/>
      <c r="C674" s="4" t="s">
        <v>64</v>
      </c>
      <c r="D674" s="7">
        <v>1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1</v>
      </c>
    </row>
    <row r="675" spans="1:11" ht="15.95" customHeight="1" x14ac:dyDescent="0.25">
      <c r="A675" s="89"/>
      <c r="B675" s="89"/>
      <c r="C675" s="4" t="s">
        <v>16</v>
      </c>
      <c r="D675" s="7">
        <v>5.0251256281407027E-3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7.9744816586921851E-4</v>
      </c>
    </row>
    <row r="676" spans="1:11" ht="15.95" customHeight="1" x14ac:dyDescent="0.25">
      <c r="A676" s="89"/>
      <c r="B676" s="88"/>
      <c r="C676" s="5" t="s">
        <v>17</v>
      </c>
      <c r="D676" s="8">
        <v>7.9744816586921851E-4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7.9744816586921851E-4</v>
      </c>
    </row>
    <row r="677" spans="1:11" ht="15.95" customHeight="1" x14ac:dyDescent="0.25">
      <c r="A677" s="89"/>
      <c r="B677" s="88" t="s">
        <v>188</v>
      </c>
      <c r="C677" s="4" t="s">
        <v>14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1</v>
      </c>
      <c r="K677" s="9">
        <v>1</v>
      </c>
    </row>
    <row r="678" spans="1:11" ht="27.95" customHeight="1" x14ac:dyDescent="0.25">
      <c r="A678" s="89"/>
      <c r="B678" s="89"/>
      <c r="C678" s="4" t="s">
        <v>64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1</v>
      </c>
      <c r="K678" s="7">
        <v>1</v>
      </c>
    </row>
    <row r="679" spans="1:11" ht="15.95" customHeight="1" x14ac:dyDescent="0.25">
      <c r="A679" s="89"/>
      <c r="B679" s="89"/>
      <c r="C679" s="4" t="s">
        <v>16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4.2194092827004216E-3</v>
      </c>
      <c r="K679" s="7">
        <v>7.9744816586921851E-4</v>
      </c>
    </row>
    <row r="680" spans="1:11" ht="15.95" customHeight="1" x14ac:dyDescent="0.25">
      <c r="A680" s="89"/>
      <c r="B680" s="88"/>
      <c r="C680" s="5" t="s">
        <v>17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J680" s="8">
        <v>7.9744816586921851E-4</v>
      </c>
      <c r="K680" s="8">
        <v>7.9744816586921851E-4</v>
      </c>
    </row>
    <row r="681" spans="1:11" ht="15.95" customHeight="1" x14ac:dyDescent="0.25">
      <c r="A681" s="89"/>
      <c r="B681" s="88" t="s">
        <v>189</v>
      </c>
      <c r="C681" s="4" t="s">
        <v>14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  <c r="I681" s="9">
        <v>1</v>
      </c>
      <c r="J681" s="9">
        <v>0</v>
      </c>
      <c r="K681" s="9">
        <v>1</v>
      </c>
    </row>
    <row r="682" spans="1:11" ht="27.95" customHeight="1" x14ac:dyDescent="0.25">
      <c r="A682" s="89"/>
      <c r="B682" s="89"/>
      <c r="C682" s="4" t="s">
        <v>64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1</v>
      </c>
      <c r="J682" s="7">
        <v>0</v>
      </c>
      <c r="K682" s="7">
        <v>1</v>
      </c>
    </row>
    <row r="683" spans="1:11" ht="15.95" customHeight="1" x14ac:dyDescent="0.25">
      <c r="A683" s="89"/>
      <c r="B683" s="89"/>
      <c r="C683" s="4" t="s">
        <v>16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5.8479532163742687E-3</v>
      </c>
      <c r="J683" s="7">
        <v>0</v>
      </c>
      <c r="K683" s="7">
        <v>7.9744816586921851E-4</v>
      </c>
    </row>
    <row r="684" spans="1:11" ht="15.95" customHeight="1" x14ac:dyDescent="0.25">
      <c r="A684" s="88"/>
      <c r="B684" s="88"/>
      <c r="C684" s="5" t="s">
        <v>17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8">
        <v>7.9744816586921851E-4</v>
      </c>
      <c r="J684" s="8">
        <v>0</v>
      </c>
      <c r="K684" s="8">
        <v>7.9744816586921851E-4</v>
      </c>
    </row>
    <row r="685" spans="1:11" ht="15.95" customHeight="1" x14ac:dyDescent="0.25">
      <c r="A685" s="88" t="s">
        <v>4</v>
      </c>
      <c r="B685" s="89"/>
      <c r="C685" s="4" t="s">
        <v>14</v>
      </c>
      <c r="D685" s="9">
        <v>199</v>
      </c>
      <c r="E685" s="9">
        <v>307</v>
      </c>
      <c r="F685" s="9">
        <v>187</v>
      </c>
      <c r="G685" s="9">
        <v>50</v>
      </c>
      <c r="H685" s="9">
        <v>103</v>
      </c>
      <c r="I685" s="9">
        <v>171</v>
      </c>
      <c r="J685" s="9">
        <v>237</v>
      </c>
      <c r="K685" s="9">
        <v>1254</v>
      </c>
    </row>
    <row r="686" spans="1:11" ht="27.95" customHeight="1" x14ac:dyDescent="0.25">
      <c r="A686" s="89"/>
      <c r="B686" s="89"/>
      <c r="C686" s="4" t="s">
        <v>64</v>
      </c>
      <c r="D686" s="7">
        <v>0.15869218500797447</v>
      </c>
      <c r="E686" s="7">
        <v>0.24481658692185007</v>
      </c>
      <c r="F686" s="7">
        <v>0.14912280701754385</v>
      </c>
      <c r="G686" s="7">
        <v>3.9872408293460927E-2</v>
      </c>
      <c r="H686" s="7">
        <v>8.2137161084529509E-2</v>
      </c>
      <c r="I686" s="7">
        <v>0.13636363636363635</v>
      </c>
      <c r="J686" s="7">
        <v>0.18899521531100474</v>
      </c>
      <c r="K686" s="7">
        <v>1</v>
      </c>
    </row>
    <row r="687" spans="1:11" ht="15.95" customHeight="1" x14ac:dyDescent="0.25">
      <c r="A687" s="89"/>
      <c r="B687" s="89"/>
      <c r="C687" s="4" t="s">
        <v>16</v>
      </c>
      <c r="D687" s="7">
        <v>1</v>
      </c>
      <c r="E687" s="7">
        <v>1</v>
      </c>
      <c r="F687" s="7">
        <v>1</v>
      </c>
      <c r="G687" s="7">
        <v>1</v>
      </c>
      <c r="H687" s="7">
        <v>1</v>
      </c>
      <c r="I687" s="7">
        <v>1</v>
      </c>
      <c r="J687" s="7">
        <v>1</v>
      </c>
      <c r="K687" s="7">
        <v>1</v>
      </c>
    </row>
    <row r="688" spans="1:11" s="76" customFormat="1" ht="15.95" customHeight="1" thickBot="1" x14ac:dyDescent="0.3">
      <c r="A688" s="90"/>
      <c r="B688" s="90"/>
      <c r="C688" s="74" t="s">
        <v>17</v>
      </c>
      <c r="D688" s="75">
        <v>0.15869218500797447</v>
      </c>
      <c r="E688" s="75">
        <v>0.24481658692185007</v>
      </c>
      <c r="F688" s="75">
        <v>0.14912280701754385</v>
      </c>
      <c r="G688" s="75">
        <v>3.9872408293460927E-2</v>
      </c>
      <c r="H688" s="75">
        <v>8.2137161084529509E-2</v>
      </c>
      <c r="I688" s="75">
        <v>0.13636363636363635</v>
      </c>
      <c r="J688" s="75">
        <v>0.18899521531100474</v>
      </c>
      <c r="K688" s="75">
        <v>1</v>
      </c>
    </row>
    <row r="689" spans="1:11" ht="15.75" thickTop="1" x14ac:dyDescent="0.25"/>
    <row r="690" spans="1:11" ht="18.95" customHeight="1" x14ac:dyDescent="0.25">
      <c r="A690" s="91" t="s">
        <v>190</v>
      </c>
      <c r="B690" s="91"/>
      <c r="C690" s="91"/>
      <c r="D690" s="91"/>
      <c r="E690" s="91"/>
      <c r="F690" s="91"/>
      <c r="G690" s="91"/>
      <c r="H690" s="91"/>
      <c r="I690" s="91"/>
      <c r="J690" s="91"/>
      <c r="K690" s="91"/>
    </row>
    <row r="691" spans="1:11" ht="15" customHeight="1" x14ac:dyDescent="0.25">
      <c r="A691" s="92"/>
      <c r="B691" s="92"/>
      <c r="C691" s="92"/>
      <c r="D691" s="94" t="s">
        <v>3</v>
      </c>
      <c r="E691" s="94"/>
      <c r="F691" s="94"/>
      <c r="G691" s="94"/>
      <c r="H691" s="94"/>
      <c r="I691" s="94"/>
      <c r="J691" s="94"/>
      <c r="K691" s="94" t="s">
        <v>4</v>
      </c>
    </row>
    <row r="692" spans="1:11" ht="15" customHeight="1" x14ac:dyDescent="0.25">
      <c r="A692" s="93"/>
      <c r="B692" s="93"/>
      <c r="C692" s="93"/>
      <c r="D692" s="2" t="s">
        <v>5</v>
      </c>
      <c r="E692" s="2" t="s">
        <v>6</v>
      </c>
      <c r="F692" s="2" t="s">
        <v>7</v>
      </c>
      <c r="G692" s="2" t="s">
        <v>8</v>
      </c>
      <c r="H692" s="2" t="s">
        <v>9</v>
      </c>
      <c r="I692" s="2" t="s">
        <v>10</v>
      </c>
      <c r="J692" s="2" t="s">
        <v>11</v>
      </c>
      <c r="K692" s="95"/>
    </row>
    <row r="693" spans="1:11" ht="15.95" customHeight="1" x14ac:dyDescent="0.25">
      <c r="A693" s="96" t="s">
        <v>191</v>
      </c>
      <c r="B693" s="96" t="s">
        <v>192</v>
      </c>
      <c r="C693" s="3" t="s">
        <v>14</v>
      </c>
      <c r="D693" s="6">
        <v>22</v>
      </c>
      <c r="E693" s="6">
        <v>5</v>
      </c>
      <c r="F693" s="6">
        <v>6</v>
      </c>
      <c r="G693" s="6">
        <v>0</v>
      </c>
      <c r="H693" s="6">
        <v>1</v>
      </c>
      <c r="I693" s="6">
        <v>0</v>
      </c>
      <c r="J693" s="6">
        <v>3</v>
      </c>
      <c r="K693" s="6">
        <v>37</v>
      </c>
    </row>
    <row r="694" spans="1:11" ht="27.95" customHeight="1" x14ac:dyDescent="0.25">
      <c r="A694" s="89"/>
      <c r="B694" s="89"/>
      <c r="C694" s="4" t="s">
        <v>193</v>
      </c>
      <c r="D694" s="7">
        <v>0.59459459459459463</v>
      </c>
      <c r="E694" s="7">
        <v>0.13513513513513514</v>
      </c>
      <c r="F694" s="7">
        <v>0.16216216216216217</v>
      </c>
      <c r="G694" s="7">
        <v>0</v>
      </c>
      <c r="H694" s="7">
        <v>2.7027027027027025E-2</v>
      </c>
      <c r="I694" s="7">
        <v>0</v>
      </c>
      <c r="J694" s="7">
        <v>8.1081081081081086E-2</v>
      </c>
      <c r="K694" s="7">
        <v>1</v>
      </c>
    </row>
    <row r="695" spans="1:11" ht="15.95" customHeight="1" x14ac:dyDescent="0.25">
      <c r="A695" s="89"/>
      <c r="B695" s="89"/>
      <c r="C695" s="4" t="s">
        <v>16</v>
      </c>
      <c r="D695" s="7">
        <v>0.41509433962264153</v>
      </c>
      <c r="E695" s="7">
        <v>0.12820512820512819</v>
      </c>
      <c r="F695" s="7">
        <v>0.46153846153846151</v>
      </c>
      <c r="G695" s="7">
        <v>0</v>
      </c>
      <c r="H695" s="7">
        <v>9.0909090909090912E-2</v>
      </c>
      <c r="I695" s="7">
        <v>0</v>
      </c>
      <c r="J695" s="7">
        <v>3.3333333333333333E-2</v>
      </c>
      <c r="K695" s="7">
        <v>0.12457912457912458</v>
      </c>
    </row>
    <row r="696" spans="1:11" ht="15.95" customHeight="1" x14ac:dyDescent="0.25">
      <c r="A696" s="89"/>
      <c r="B696" s="88"/>
      <c r="C696" s="5" t="s">
        <v>17</v>
      </c>
      <c r="D696" s="8">
        <v>7.407407407407407E-2</v>
      </c>
      <c r="E696" s="8">
        <v>1.6835016835016835E-2</v>
      </c>
      <c r="F696" s="8">
        <v>2.0202020202020204E-2</v>
      </c>
      <c r="G696" s="8">
        <v>0</v>
      </c>
      <c r="H696" s="8">
        <v>3.3670033670033669E-3</v>
      </c>
      <c r="I696" s="8">
        <v>0</v>
      </c>
      <c r="J696" s="8">
        <v>1.0101010101010102E-2</v>
      </c>
      <c r="K696" s="8">
        <v>0.12457912457912458</v>
      </c>
    </row>
    <row r="697" spans="1:11" ht="15.95" customHeight="1" x14ac:dyDescent="0.25">
      <c r="A697" s="89"/>
      <c r="B697" s="88" t="s">
        <v>194</v>
      </c>
      <c r="C697" s="4" t="s">
        <v>14</v>
      </c>
      <c r="D697" s="9">
        <v>5</v>
      </c>
      <c r="E697" s="9">
        <v>1</v>
      </c>
      <c r="F697" s="9">
        <v>0</v>
      </c>
      <c r="G697" s="9">
        <v>0</v>
      </c>
      <c r="H697" s="9">
        <v>1</v>
      </c>
      <c r="I697" s="9">
        <v>45</v>
      </c>
      <c r="J697" s="9">
        <v>58</v>
      </c>
      <c r="K697" s="9">
        <v>110</v>
      </c>
    </row>
    <row r="698" spans="1:11" ht="27.95" customHeight="1" x14ac:dyDescent="0.25">
      <c r="A698" s="89"/>
      <c r="B698" s="89"/>
      <c r="C698" s="4" t="s">
        <v>193</v>
      </c>
      <c r="D698" s="7">
        <v>4.5454545454545456E-2</v>
      </c>
      <c r="E698" s="7">
        <v>9.0909090909090905E-3</v>
      </c>
      <c r="F698" s="7">
        <v>0</v>
      </c>
      <c r="G698" s="7">
        <v>0</v>
      </c>
      <c r="H698" s="7">
        <v>9.0909090909090905E-3</v>
      </c>
      <c r="I698" s="7">
        <v>0.40909090909090912</v>
      </c>
      <c r="J698" s="7">
        <v>0.52727272727272723</v>
      </c>
      <c r="K698" s="7">
        <v>1</v>
      </c>
    </row>
    <row r="699" spans="1:11" ht="15.95" customHeight="1" x14ac:dyDescent="0.25">
      <c r="A699" s="89"/>
      <c r="B699" s="89"/>
      <c r="C699" s="4" t="s">
        <v>16</v>
      </c>
      <c r="D699" s="7">
        <v>9.4339622641509441E-2</v>
      </c>
      <c r="E699" s="7">
        <v>2.564102564102564E-2</v>
      </c>
      <c r="F699" s="7">
        <v>0</v>
      </c>
      <c r="G699" s="7">
        <v>0</v>
      </c>
      <c r="H699" s="7">
        <v>9.0909090909090912E-2</v>
      </c>
      <c r="I699" s="7">
        <v>0.7142857142857143</v>
      </c>
      <c r="J699" s="7">
        <v>0.64444444444444438</v>
      </c>
      <c r="K699" s="7">
        <v>0.37037037037037041</v>
      </c>
    </row>
    <row r="700" spans="1:11" ht="15.95" customHeight="1" x14ac:dyDescent="0.25">
      <c r="A700" s="89"/>
      <c r="B700" s="88"/>
      <c r="C700" s="5" t="s">
        <v>17</v>
      </c>
      <c r="D700" s="8">
        <v>1.6835016835016835E-2</v>
      </c>
      <c r="E700" s="8">
        <v>3.3670033670033669E-3</v>
      </c>
      <c r="F700" s="8">
        <v>0</v>
      </c>
      <c r="G700" s="8">
        <v>0</v>
      </c>
      <c r="H700" s="8">
        <v>3.3670033670033669E-3</v>
      </c>
      <c r="I700" s="8">
        <v>0.15151515151515152</v>
      </c>
      <c r="J700" s="8">
        <v>0.19528619528619529</v>
      </c>
      <c r="K700" s="8">
        <v>0.37037037037037041</v>
      </c>
    </row>
    <row r="701" spans="1:11" ht="15.95" customHeight="1" x14ac:dyDescent="0.25">
      <c r="A701" s="89"/>
      <c r="B701" s="88" t="s">
        <v>195</v>
      </c>
      <c r="C701" s="4" t="s">
        <v>14</v>
      </c>
      <c r="D701" s="9">
        <v>4</v>
      </c>
      <c r="E701" s="9">
        <v>30</v>
      </c>
      <c r="F701" s="9">
        <v>1</v>
      </c>
      <c r="G701" s="9">
        <v>0</v>
      </c>
      <c r="H701" s="9">
        <v>1</v>
      </c>
      <c r="I701" s="9">
        <v>1</v>
      </c>
      <c r="J701" s="9">
        <v>3</v>
      </c>
      <c r="K701" s="9">
        <v>40</v>
      </c>
    </row>
    <row r="702" spans="1:11" ht="27.95" customHeight="1" x14ac:dyDescent="0.25">
      <c r="A702" s="89"/>
      <c r="B702" s="89"/>
      <c r="C702" s="4" t="s">
        <v>193</v>
      </c>
      <c r="D702" s="7">
        <v>0.1</v>
      </c>
      <c r="E702" s="7">
        <v>0.75</v>
      </c>
      <c r="F702" s="7">
        <v>2.5000000000000001E-2</v>
      </c>
      <c r="G702" s="7">
        <v>0</v>
      </c>
      <c r="H702" s="7">
        <v>2.5000000000000001E-2</v>
      </c>
      <c r="I702" s="7">
        <v>2.5000000000000001E-2</v>
      </c>
      <c r="J702" s="7">
        <v>7.4999999999999997E-2</v>
      </c>
      <c r="K702" s="7">
        <v>1</v>
      </c>
    </row>
    <row r="703" spans="1:11" ht="15.95" customHeight="1" x14ac:dyDescent="0.25">
      <c r="A703" s="89"/>
      <c r="B703" s="89"/>
      <c r="C703" s="4" t="s">
        <v>16</v>
      </c>
      <c r="D703" s="7">
        <v>7.5471698113207544E-2</v>
      </c>
      <c r="E703" s="7">
        <v>0.76923076923076938</v>
      </c>
      <c r="F703" s="7">
        <v>7.6923076923076927E-2</v>
      </c>
      <c r="G703" s="7">
        <v>0</v>
      </c>
      <c r="H703" s="7">
        <v>9.0909090909090912E-2</v>
      </c>
      <c r="I703" s="7">
        <v>1.5873015873015872E-2</v>
      </c>
      <c r="J703" s="7">
        <v>3.3333333333333333E-2</v>
      </c>
      <c r="K703" s="7">
        <v>0.13468013468013468</v>
      </c>
    </row>
    <row r="704" spans="1:11" ht="15.95" customHeight="1" x14ac:dyDescent="0.25">
      <c r="A704" s="89"/>
      <c r="B704" s="88"/>
      <c r="C704" s="5" t="s">
        <v>17</v>
      </c>
      <c r="D704" s="8">
        <v>1.3468013468013467E-2</v>
      </c>
      <c r="E704" s="8">
        <v>0.10101010101010101</v>
      </c>
      <c r="F704" s="8">
        <v>3.3670033670033669E-3</v>
      </c>
      <c r="G704" s="8">
        <v>0</v>
      </c>
      <c r="H704" s="8">
        <v>3.3670033670033669E-3</v>
      </c>
      <c r="I704" s="8">
        <v>3.3670033670033669E-3</v>
      </c>
      <c r="J704" s="8">
        <v>1.0101010101010102E-2</v>
      </c>
      <c r="K704" s="8">
        <v>0.13468013468013468</v>
      </c>
    </row>
    <row r="705" spans="1:11" ht="15.95" customHeight="1" x14ac:dyDescent="0.25">
      <c r="A705" s="89"/>
      <c r="B705" s="88" t="s">
        <v>196</v>
      </c>
      <c r="C705" s="4" t="s">
        <v>14</v>
      </c>
      <c r="D705" s="9">
        <v>16</v>
      </c>
      <c r="E705" s="9">
        <v>2</v>
      </c>
      <c r="F705" s="9">
        <v>2</v>
      </c>
      <c r="G705" s="9">
        <v>0</v>
      </c>
      <c r="H705" s="9">
        <v>1</v>
      </c>
      <c r="I705" s="9">
        <v>16</v>
      </c>
      <c r="J705" s="9">
        <v>10</v>
      </c>
      <c r="K705" s="9">
        <v>47</v>
      </c>
    </row>
    <row r="706" spans="1:11" ht="27.95" customHeight="1" x14ac:dyDescent="0.25">
      <c r="A706" s="89"/>
      <c r="B706" s="89"/>
      <c r="C706" s="4" t="s">
        <v>193</v>
      </c>
      <c r="D706" s="7">
        <v>0.34042553191489361</v>
      </c>
      <c r="E706" s="7">
        <v>4.2553191489361701E-2</v>
      </c>
      <c r="F706" s="7">
        <v>4.2553191489361701E-2</v>
      </c>
      <c r="G706" s="7">
        <v>0</v>
      </c>
      <c r="H706" s="7">
        <v>2.1276595744680851E-2</v>
      </c>
      <c r="I706" s="7">
        <v>0.34042553191489361</v>
      </c>
      <c r="J706" s="7">
        <v>0.21276595744680851</v>
      </c>
      <c r="K706" s="7">
        <v>1</v>
      </c>
    </row>
    <row r="707" spans="1:11" ht="15.95" customHeight="1" x14ac:dyDescent="0.25">
      <c r="A707" s="89"/>
      <c r="B707" s="89"/>
      <c r="C707" s="4" t="s">
        <v>16</v>
      </c>
      <c r="D707" s="7">
        <v>0.30188679245283018</v>
      </c>
      <c r="E707" s="7">
        <v>5.128205128205128E-2</v>
      </c>
      <c r="F707" s="7">
        <v>0.15384615384615385</v>
      </c>
      <c r="G707" s="7">
        <v>0</v>
      </c>
      <c r="H707" s="7">
        <v>9.0909090909090912E-2</v>
      </c>
      <c r="I707" s="7">
        <v>0.25396825396825395</v>
      </c>
      <c r="J707" s="7">
        <v>0.1111111111111111</v>
      </c>
      <c r="K707" s="7">
        <v>0.15824915824915825</v>
      </c>
    </row>
    <row r="708" spans="1:11" ht="15.95" customHeight="1" x14ac:dyDescent="0.25">
      <c r="A708" s="89"/>
      <c r="B708" s="88"/>
      <c r="C708" s="5" t="s">
        <v>17</v>
      </c>
      <c r="D708" s="8">
        <v>5.387205387205387E-2</v>
      </c>
      <c r="E708" s="8">
        <v>6.7340067340067337E-3</v>
      </c>
      <c r="F708" s="8">
        <v>6.7340067340067337E-3</v>
      </c>
      <c r="G708" s="8">
        <v>0</v>
      </c>
      <c r="H708" s="8">
        <v>3.3670033670033669E-3</v>
      </c>
      <c r="I708" s="8">
        <v>5.387205387205387E-2</v>
      </c>
      <c r="J708" s="8">
        <v>3.3670033670033669E-2</v>
      </c>
      <c r="K708" s="8">
        <v>0.15824915824915825</v>
      </c>
    </row>
    <row r="709" spans="1:11" ht="15.95" customHeight="1" x14ac:dyDescent="0.25">
      <c r="A709" s="89"/>
      <c r="B709" s="88" t="s">
        <v>197</v>
      </c>
      <c r="C709" s="4" t="s">
        <v>14</v>
      </c>
      <c r="D709" s="9">
        <v>4</v>
      </c>
      <c r="E709" s="9">
        <v>0</v>
      </c>
      <c r="F709" s="9">
        <v>2</v>
      </c>
      <c r="G709" s="9">
        <v>28</v>
      </c>
      <c r="H709" s="9">
        <v>0</v>
      </c>
      <c r="I709" s="9">
        <v>1</v>
      </c>
      <c r="J709" s="9">
        <v>2</v>
      </c>
      <c r="K709" s="9">
        <v>37</v>
      </c>
    </row>
    <row r="710" spans="1:11" ht="27.95" customHeight="1" x14ac:dyDescent="0.25">
      <c r="A710" s="89"/>
      <c r="B710" s="89"/>
      <c r="C710" s="4" t="s">
        <v>193</v>
      </c>
      <c r="D710" s="7">
        <v>0.1081081081081081</v>
      </c>
      <c r="E710" s="7">
        <v>0</v>
      </c>
      <c r="F710" s="7">
        <v>5.405405405405405E-2</v>
      </c>
      <c r="G710" s="7">
        <v>0.7567567567567568</v>
      </c>
      <c r="H710" s="7">
        <v>0</v>
      </c>
      <c r="I710" s="7">
        <v>2.7027027027027025E-2</v>
      </c>
      <c r="J710" s="7">
        <v>5.405405405405405E-2</v>
      </c>
      <c r="K710" s="7">
        <v>1</v>
      </c>
    </row>
    <row r="711" spans="1:11" ht="15.95" customHeight="1" x14ac:dyDescent="0.25">
      <c r="A711" s="89"/>
      <c r="B711" s="89"/>
      <c r="C711" s="4" t="s">
        <v>16</v>
      </c>
      <c r="D711" s="7">
        <v>7.5471698113207544E-2</v>
      </c>
      <c r="E711" s="7">
        <v>0</v>
      </c>
      <c r="F711" s="7">
        <v>0.15384615384615385</v>
      </c>
      <c r="G711" s="7">
        <v>1</v>
      </c>
      <c r="H711" s="7">
        <v>0</v>
      </c>
      <c r="I711" s="7">
        <v>1.5873015873015872E-2</v>
      </c>
      <c r="J711" s="7">
        <v>2.2222222222222223E-2</v>
      </c>
      <c r="K711" s="7">
        <v>0.12457912457912458</v>
      </c>
    </row>
    <row r="712" spans="1:11" ht="15.95" customHeight="1" x14ac:dyDescent="0.25">
      <c r="A712" s="89"/>
      <c r="B712" s="88"/>
      <c r="C712" s="5" t="s">
        <v>17</v>
      </c>
      <c r="D712" s="8">
        <v>1.3468013468013467E-2</v>
      </c>
      <c r="E712" s="8">
        <v>0</v>
      </c>
      <c r="F712" s="8">
        <v>6.7340067340067337E-3</v>
      </c>
      <c r="G712" s="8">
        <v>9.4276094276094277E-2</v>
      </c>
      <c r="H712" s="8">
        <v>0</v>
      </c>
      <c r="I712" s="8">
        <v>3.3670033670033669E-3</v>
      </c>
      <c r="J712" s="8">
        <v>6.7340067340067337E-3</v>
      </c>
      <c r="K712" s="8">
        <v>0.12457912457912458</v>
      </c>
    </row>
    <row r="713" spans="1:11" ht="15.95" customHeight="1" x14ac:dyDescent="0.25">
      <c r="A713" s="89"/>
      <c r="B713" s="88" t="s">
        <v>198</v>
      </c>
      <c r="C713" s="4" t="s">
        <v>14</v>
      </c>
      <c r="D713" s="9">
        <v>0</v>
      </c>
      <c r="E713" s="9">
        <v>0</v>
      </c>
      <c r="F713" s="9">
        <v>2</v>
      </c>
      <c r="G713" s="9">
        <v>0</v>
      </c>
      <c r="H713" s="9">
        <v>0</v>
      </c>
      <c r="I713" s="9">
        <v>0</v>
      </c>
      <c r="J713" s="9">
        <v>0</v>
      </c>
      <c r="K713" s="9">
        <v>2</v>
      </c>
    </row>
    <row r="714" spans="1:11" ht="27.95" customHeight="1" x14ac:dyDescent="0.25">
      <c r="A714" s="89"/>
      <c r="B714" s="89"/>
      <c r="C714" s="4" t="s">
        <v>193</v>
      </c>
      <c r="D714" s="7">
        <v>0</v>
      </c>
      <c r="E714" s="7">
        <v>0</v>
      </c>
      <c r="F714" s="7">
        <v>1</v>
      </c>
      <c r="G714" s="7">
        <v>0</v>
      </c>
      <c r="H714" s="7">
        <v>0</v>
      </c>
      <c r="I714" s="7">
        <v>0</v>
      </c>
      <c r="J714" s="7">
        <v>0</v>
      </c>
      <c r="K714" s="7">
        <v>1</v>
      </c>
    </row>
    <row r="715" spans="1:11" ht="15.95" customHeight="1" x14ac:dyDescent="0.25">
      <c r="A715" s="89"/>
      <c r="B715" s="89"/>
      <c r="C715" s="4" t="s">
        <v>16</v>
      </c>
      <c r="D715" s="7">
        <v>0</v>
      </c>
      <c r="E715" s="7">
        <v>0</v>
      </c>
      <c r="F715" s="7">
        <v>0.15384615384615385</v>
      </c>
      <c r="G715" s="7">
        <v>0</v>
      </c>
      <c r="H715" s="7">
        <v>0</v>
      </c>
      <c r="I715" s="7">
        <v>0</v>
      </c>
      <c r="J715" s="7">
        <v>0</v>
      </c>
      <c r="K715" s="7">
        <v>6.7340067340067337E-3</v>
      </c>
    </row>
    <row r="716" spans="1:11" ht="15.95" customHeight="1" x14ac:dyDescent="0.25">
      <c r="A716" s="89"/>
      <c r="B716" s="88"/>
      <c r="C716" s="5" t="s">
        <v>17</v>
      </c>
      <c r="D716" s="8">
        <v>0</v>
      </c>
      <c r="E716" s="8">
        <v>0</v>
      </c>
      <c r="F716" s="8">
        <v>6.7340067340067337E-3</v>
      </c>
      <c r="G716" s="8">
        <v>0</v>
      </c>
      <c r="H716" s="8">
        <v>0</v>
      </c>
      <c r="I716" s="8">
        <v>0</v>
      </c>
      <c r="J716" s="8">
        <v>0</v>
      </c>
      <c r="K716" s="8">
        <v>6.7340067340067337E-3</v>
      </c>
    </row>
    <row r="717" spans="1:11" ht="15.95" customHeight="1" x14ac:dyDescent="0.25">
      <c r="A717" s="89"/>
      <c r="B717" s="88" t="s">
        <v>199</v>
      </c>
      <c r="C717" s="4" t="s">
        <v>14</v>
      </c>
      <c r="D717" s="9">
        <v>1</v>
      </c>
      <c r="E717" s="9">
        <v>1</v>
      </c>
      <c r="F717" s="9">
        <v>0</v>
      </c>
      <c r="G717" s="9">
        <v>0</v>
      </c>
      <c r="H717" s="9">
        <v>7</v>
      </c>
      <c r="I717" s="9">
        <v>0</v>
      </c>
      <c r="J717" s="9">
        <v>0</v>
      </c>
      <c r="K717" s="9">
        <v>9</v>
      </c>
    </row>
    <row r="718" spans="1:11" ht="27.95" customHeight="1" x14ac:dyDescent="0.25">
      <c r="A718" s="89"/>
      <c r="B718" s="89"/>
      <c r="C718" s="4" t="s">
        <v>193</v>
      </c>
      <c r="D718" s="7">
        <v>0.1111111111111111</v>
      </c>
      <c r="E718" s="7">
        <v>0.1111111111111111</v>
      </c>
      <c r="F718" s="7">
        <v>0</v>
      </c>
      <c r="G718" s="7">
        <v>0</v>
      </c>
      <c r="H718" s="7">
        <v>0.7777777777777779</v>
      </c>
      <c r="I718" s="7">
        <v>0</v>
      </c>
      <c r="J718" s="7">
        <v>0</v>
      </c>
      <c r="K718" s="7">
        <v>1</v>
      </c>
    </row>
    <row r="719" spans="1:11" ht="15.95" customHeight="1" x14ac:dyDescent="0.25">
      <c r="A719" s="89"/>
      <c r="B719" s="89"/>
      <c r="C719" s="4" t="s">
        <v>16</v>
      </c>
      <c r="D719" s="7">
        <v>1.8867924528301886E-2</v>
      </c>
      <c r="E719" s="7">
        <v>2.564102564102564E-2</v>
      </c>
      <c r="F719" s="7">
        <v>0</v>
      </c>
      <c r="G719" s="7">
        <v>0</v>
      </c>
      <c r="H719" s="7">
        <v>0.63636363636363635</v>
      </c>
      <c r="I719" s="7">
        <v>0</v>
      </c>
      <c r="J719" s="7">
        <v>0</v>
      </c>
      <c r="K719" s="7">
        <v>3.0303030303030304E-2</v>
      </c>
    </row>
    <row r="720" spans="1:11" ht="15.95" customHeight="1" x14ac:dyDescent="0.25">
      <c r="A720" s="89"/>
      <c r="B720" s="88"/>
      <c r="C720" s="5" t="s">
        <v>17</v>
      </c>
      <c r="D720" s="8">
        <v>3.3670033670033669E-3</v>
      </c>
      <c r="E720" s="8">
        <v>3.3670033670033669E-3</v>
      </c>
      <c r="F720" s="8">
        <v>0</v>
      </c>
      <c r="G720" s="8">
        <v>0</v>
      </c>
      <c r="H720" s="8">
        <v>2.3569023569023569E-2</v>
      </c>
      <c r="I720" s="8">
        <v>0</v>
      </c>
      <c r="J720" s="8">
        <v>0</v>
      </c>
      <c r="K720" s="8">
        <v>3.0303030303030304E-2</v>
      </c>
    </row>
    <row r="721" spans="1:11" ht="15.95" customHeight="1" x14ac:dyDescent="0.25">
      <c r="A721" s="89"/>
      <c r="B721" s="88" t="s">
        <v>200</v>
      </c>
      <c r="C721" s="4" t="s">
        <v>14</v>
      </c>
      <c r="D721" s="9">
        <v>1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14</v>
      </c>
      <c r="K721" s="9">
        <v>15</v>
      </c>
    </row>
    <row r="722" spans="1:11" ht="27.95" customHeight="1" x14ac:dyDescent="0.25">
      <c r="A722" s="89"/>
      <c r="B722" s="89"/>
      <c r="C722" s="4" t="s">
        <v>193</v>
      </c>
      <c r="D722" s="7">
        <v>6.6666666666666666E-2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0.93333333333333324</v>
      </c>
      <c r="K722" s="7">
        <v>1</v>
      </c>
    </row>
    <row r="723" spans="1:11" ht="15.95" customHeight="1" x14ac:dyDescent="0.25">
      <c r="A723" s="89"/>
      <c r="B723" s="89"/>
      <c r="C723" s="4" t="s">
        <v>16</v>
      </c>
      <c r="D723" s="7">
        <v>1.8867924528301886E-2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7">
        <v>0.15555555555555556</v>
      </c>
      <c r="K723" s="7">
        <v>5.0505050505050504E-2</v>
      </c>
    </row>
    <row r="724" spans="1:11" ht="15.95" customHeight="1" x14ac:dyDescent="0.25">
      <c r="A724" s="88"/>
      <c r="B724" s="88"/>
      <c r="C724" s="5" t="s">
        <v>17</v>
      </c>
      <c r="D724" s="8">
        <v>3.3670033670033669E-3</v>
      </c>
      <c r="E724" s="8">
        <v>0</v>
      </c>
      <c r="F724" s="8">
        <v>0</v>
      </c>
      <c r="G724" s="8">
        <v>0</v>
      </c>
      <c r="H724" s="8">
        <v>0</v>
      </c>
      <c r="I724" s="8">
        <v>0</v>
      </c>
      <c r="J724" s="8">
        <v>4.7138047138047139E-2</v>
      </c>
      <c r="K724" s="8">
        <v>5.0505050505050504E-2</v>
      </c>
    </row>
    <row r="725" spans="1:11" ht="15.95" customHeight="1" x14ac:dyDescent="0.25">
      <c r="A725" s="88" t="s">
        <v>4</v>
      </c>
      <c r="B725" s="89"/>
      <c r="C725" s="4" t="s">
        <v>14</v>
      </c>
      <c r="D725" s="9">
        <v>53</v>
      </c>
      <c r="E725" s="9">
        <v>39</v>
      </c>
      <c r="F725" s="9">
        <v>13</v>
      </c>
      <c r="G725" s="9">
        <v>28</v>
      </c>
      <c r="H725" s="9">
        <v>11</v>
      </c>
      <c r="I725" s="9">
        <v>63</v>
      </c>
      <c r="J725" s="9">
        <v>90</v>
      </c>
      <c r="K725" s="9">
        <v>297</v>
      </c>
    </row>
    <row r="726" spans="1:11" ht="27.95" customHeight="1" x14ac:dyDescent="0.25">
      <c r="A726" s="89"/>
      <c r="B726" s="89"/>
      <c r="C726" s="4" t="s">
        <v>193</v>
      </c>
      <c r="D726" s="7">
        <v>0.17845117845117844</v>
      </c>
      <c r="E726" s="7">
        <v>0.13131313131313133</v>
      </c>
      <c r="F726" s="7">
        <v>4.3771043771043773E-2</v>
      </c>
      <c r="G726" s="7">
        <v>9.4276094276094277E-2</v>
      </c>
      <c r="H726" s="7">
        <v>3.7037037037037035E-2</v>
      </c>
      <c r="I726" s="7">
        <v>0.2121212121212121</v>
      </c>
      <c r="J726" s="7">
        <v>0.30303030303030304</v>
      </c>
      <c r="K726" s="7">
        <v>1</v>
      </c>
    </row>
    <row r="727" spans="1:11" ht="15.95" customHeight="1" x14ac:dyDescent="0.25">
      <c r="A727" s="89"/>
      <c r="B727" s="89"/>
      <c r="C727" s="4" t="s">
        <v>16</v>
      </c>
      <c r="D727" s="7">
        <v>1</v>
      </c>
      <c r="E727" s="7">
        <v>1</v>
      </c>
      <c r="F727" s="7">
        <v>1</v>
      </c>
      <c r="G727" s="7">
        <v>1</v>
      </c>
      <c r="H727" s="7">
        <v>1</v>
      </c>
      <c r="I727" s="7">
        <v>1</v>
      </c>
      <c r="J727" s="7">
        <v>1</v>
      </c>
      <c r="K727" s="7">
        <v>1</v>
      </c>
    </row>
    <row r="728" spans="1:11" s="76" customFormat="1" ht="15.95" customHeight="1" thickBot="1" x14ac:dyDescent="0.3">
      <c r="A728" s="90"/>
      <c r="B728" s="90"/>
      <c r="C728" s="74" t="s">
        <v>17</v>
      </c>
      <c r="D728" s="75">
        <v>0.17845117845117844</v>
      </c>
      <c r="E728" s="75">
        <v>0.13131313131313133</v>
      </c>
      <c r="F728" s="75">
        <v>4.3771043771043773E-2</v>
      </c>
      <c r="G728" s="75">
        <v>9.4276094276094277E-2</v>
      </c>
      <c r="H728" s="75">
        <v>3.7037037037037035E-2</v>
      </c>
      <c r="I728" s="75">
        <v>0.2121212121212121</v>
      </c>
      <c r="J728" s="75">
        <v>0.30303030303030304</v>
      </c>
      <c r="K728" s="75">
        <v>1</v>
      </c>
    </row>
    <row r="729" spans="1:11" ht="15.75" thickTop="1" x14ac:dyDescent="0.25"/>
    <row r="730" spans="1:11" ht="18.95" customHeight="1" x14ac:dyDescent="0.25">
      <c r="A730" s="91" t="s">
        <v>201</v>
      </c>
      <c r="B730" s="91"/>
      <c r="C730" s="91"/>
      <c r="D730" s="91"/>
      <c r="E730" s="91"/>
      <c r="F730" s="91"/>
      <c r="G730" s="91"/>
      <c r="H730" s="91"/>
      <c r="I730" s="91"/>
      <c r="J730" s="91"/>
      <c r="K730" s="91"/>
    </row>
    <row r="731" spans="1:11" ht="15" customHeight="1" x14ac:dyDescent="0.25">
      <c r="A731" s="92"/>
      <c r="B731" s="92"/>
      <c r="C731" s="92"/>
      <c r="D731" s="94" t="s">
        <v>3</v>
      </c>
      <c r="E731" s="94"/>
      <c r="F731" s="94"/>
      <c r="G731" s="94"/>
      <c r="H731" s="94"/>
      <c r="I731" s="94"/>
      <c r="J731" s="94"/>
      <c r="K731" s="94" t="s">
        <v>4</v>
      </c>
    </row>
    <row r="732" spans="1:11" ht="15" customHeight="1" x14ac:dyDescent="0.25">
      <c r="A732" s="93"/>
      <c r="B732" s="93"/>
      <c r="C732" s="93"/>
      <c r="D732" s="2" t="s">
        <v>5</v>
      </c>
      <c r="E732" s="2" t="s">
        <v>6</v>
      </c>
      <c r="F732" s="2" t="s">
        <v>7</v>
      </c>
      <c r="G732" s="2" t="s">
        <v>8</v>
      </c>
      <c r="H732" s="2" t="s">
        <v>9</v>
      </c>
      <c r="I732" s="2" t="s">
        <v>10</v>
      </c>
      <c r="J732" s="2" t="s">
        <v>11</v>
      </c>
      <c r="K732" s="95"/>
    </row>
    <row r="733" spans="1:11" ht="15.95" customHeight="1" x14ac:dyDescent="0.25">
      <c r="A733" s="96" t="s">
        <v>202</v>
      </c>
      <c r="B733" s="96" t="s">
        <v>63</v>
      </c>
      <c r="C733" s="3" t="s">
        <v>14</v>
      </c>
      <c r="D733" s="6">
        <v>1</v>
      </c>
      <c r="E733" s="6">
        <v>1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2</v>
      </c>
    </row>
    <row r="734" spans="1:11" ht="15.95" customHeight="1" x14ac:dyDescent="0.25">
      <c r="A734" s="89"/>
      <c r="B734" s="89"/>
      <c r="C734" s="4" t="s">
        <v>203</v>
      </c>
      <c r="D734" s="7">
        <v>0.5</v>
      </c>
      <c r="E734" s="7">
        <v>0.5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1</v>
      </c>
    </row>
    <row r="735" spans="1:11" ht="15.95" customHeight="1" x14ac:dyDescent="0.25">
      <c r="A735" s="89"/>
      <c r="B735" s="89"/>
      <c r="C735" s="4" t="s">
        <v>16</v>
      </c>
      <c r="D735" s="7">
        <v>5.0251256281407027E-3</v>
      </c>
      <c r="E735" s="7">
        <v>3.2573289902280132E-3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1.594896331738437E-3</v>
      </c>
    </row>
    <row r="736" spans="1:11" ht="15.95" customHeight="1" x14ac:dyDescent="0.25">
      <c r="A736" s="89"/>
      <c r="B736" s="88"/>
      <c r="C736" s="5" t="s">
        <v>17</v>
      </c>
      <c r="D736" s="8">
        <v>7.9744816586921851E-4</v>
      </c>
      <c r="E736" s="8">
        <v>7.9744816586921851E-4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1.594896331738437E-3</v>
      </c>
    </row>
    <row r="737" spans="1:11" ht="15.95" customHeight="1" x14ac:dyDescent="0.25">
      <c r="A737" s="89"/>
      <c r="B737" s="88" t="s">
        <v>204</v>
      </c>
      <c r="C737" s="4" t="s">
        <v>14</v>
      </c>
      <c r="D737" s="9">
        <v>2</v>
      </c>
      <c r="E737" s="9">
        <v>1</v>
      </c>
      <c r="F737" s="9">
        <v>2</v>
      </c>
      <c r="G737" s="9">
        <v>0</v>
      </c>
      <c r="H737" s="9">
        <v>2</v>
      </c>
      <c r="I737" s="9">
        <v>1</v>
      </c>
      <c r="J737" s="9">
        <v>3</v>
      </c>
      <c r="K737" s="9">
        <v>11</v>
      </c>
    </row>
    <row r="738" spans="1:11" ht="15.95" customHeight="1" x14ac:dyDescent="0.25">
      <c r="A738" s="89"/>
      <c r="B738" s="89"/>
      <c r="C738" s="4" t="s">
        <v>203</v>
      </c>
      <c r="D738" s="7">
        <v>0.18181818181818182</v>
      </c>
      <c r="E738" s="7">
        <v>9.0909090909090912E-2</v>
      </c>
      <c r="F738" s="7">
        <v>0.18181818181818182</v>
      </c>
      <c r="G738" s="7">
        <v>0</v>
      </c>
      <c r="H738" s="7">
        <v>0.18181818181818182</v>
      </c>
      <c r="I738" s="7">
        <v>9.0909090909090912E-2</v>
      </c>
      <c r="J738" s="7">
        <v>0.27272727272727271</v>
      </c>
      <c r="K738" s="7">
        <v>1</v>
      </c>
    </row>
    <row r="739" spans="1:11" ht="15.95" customHeight="1" x14ac:dyDescent="0.25">
      <c r="A739" s="89"/>
      <c r="B739" s="89"/>
      <c r="C739" s="4" t="s">
        <v>16</v>
      </c>
      <c r="D739" s="7">
        <v>1.0050251256281405E-2</v>
      </c>
      <c r="E739" s="7">
        <v>3.2573289902280132E-3</v>
      </c>
      <c r="F739" s="7">
        <v>1.0695187165775399E-2</v>
      </c>
      <c r="G739" s="7">
        <v>0</v>
      </c>
      <c r="H739" s="7">
        <v>1.9417475728155338E-2</v>
      </c>
      <c r="I739" s="7">
        <v>5.8479532163742687E-3</v>
      </c>
      <c r="J739" s="7">
        <v>1.2658227848101267E-2</v>
      </c>
      <c r="K739" s="7">
        <v>8.771929824561403E-3</v>
      </c>
    </row>
    <row r="740" spans="1:11" ht="15.95" customHeight="1" x14ac:dyDescent="0.25">
      <c r="A740" s="89"/>
      <c r="B740" s="88"/>
      <c r="C740" s="5" t="s">
        <v>17</v>
      </c>
      <c r="D740" s="8">
        <v>1.594896331738437E-3</v>
      </c>
      <c r="E740" s="8">
        <v>7.9744816586921851E-4</v>
      </c>
      <c r="F740" s="8">
        <v>1.594896331738437E-3</v>
      </c>
      <c r="G740" s="8">
        <v>0</v>
      </c>
      <c r="H740" s="8">
        <v>1.594896331738437E-3</v>
      </c>
      <c r="I740" s="8">
        <v>7.9744816586921851E-4</v>
      </c>
      <c r="J740" s="8">
        <v>2.3923444976076554E-3</v>
      </c>
      <c r="K740" s="8">
        <v>8.771929824561403E-3</v>
      </c>
    </row>
    <row r="741" spans="1:11" ht="15.95" customHeight="1" x14ac:dyDescent="0.25">
      <c r="A741" s="89"/>
      <c r="B741" s="88" t="s">
        <v>205</v>
      </c>
      <c r="C741" s="4" t="s">
        <v>14</v>
      </c>
      <c r="D741" s="9">
        <v>6</v>
      </c>
      <c r="E741" s="9">
        <v>14</v>
      </c>
      <c r="F741" s="9">
        <v>5</v>
      </c>
      <c r="G741" s="9">
        <v>1</v>
      </c>
      <c r="H741" s="9">
        <v>7</v>
      </c>
      <c r="I741" s="9">
        <v>4</v>
      </c>
      <c r="J741" s="9">
        <v>16</v>
      </c>
      <c r="K741" s="9">
        <v>53</v>
      </c>
    </row>
    <row r="742" spans="1:11" ht="15.95" customHeight="1" x14ac:dyDescent="0.25">
      <c r="A742" s="89"/>
      <c r="B742" s="89"/>
      <c r="C742" s="4" t="s">
        <v>203</v>
      </c>
      <c r="D742" s="7">
        <v>0.11320754716981134</v>
      </c>
      <c r="E742" s="7">
        <v>0.26415094339622641</v>
      </c>
      <c r="F742" s="7">
        <v>9.4339622641509441E-2</v>
      </c>
      <c r="G742" s="7">
        <v>1.8867924528301886E-2</v>
      </c>
      <c r="H742" s="7">
        <v>0.13207547169811321</v>
      </c>
      <c r="I742" s="7">
        <v>7.5471698113207544E-2</v>
      </c>
      <c r="J742" s="7">
        <v>0.30188679245283018</v>
      </c>
      <c r="K742" s="7">
        <v>1</v>
      </c>
    </row>
    <row r="743" spans="1:11" ht="15.95" customHeight="1" x14ac:dyDescent="0.25">
      <c r="A743" s="89"/>
      <c r="B743" s="89"/>
      <c r="C743" s="4" t="s">
        <v>16</v>
      </c>
      <c r="D743" s="7">
        <v>3.015075376884422E-2</v>
      </c>
      <c r="E743" s="7">
        <v>4.5602605863192182E-2</v>
      </c>
      <c r="F743" s="7">
        <v>2.6737967914438502E-2</v>
      </c>
      <c r="G743" s="7">
        <v>0.02</v>
      </c>
      <c r="H743" s="7">
        <v>6.7961165048543687E-2</v>
      </c>
      <c r="I743" s="7">
        <v>2.3391812865497075E-2</v>
      </c>
      <c r="J743" s="7">
        <v>6.7510548523206745E-2</v>
      </c>
      <c r="K743" s="7">
        <v>4.2264752791068581E-2</v>
      </c>
    </row>
    <row r="744" spans="1:11" ht="15.95" customHeight="1" x14ac:dyDescent="0.25">
      <c r="A744" s="89"/>
      <c r="B744" s="88"/>
      <c r="C744" s="5" t="s">
        <v>17</v>
      </c>
      <c r="D744" s="8">
        <v>4.7846889952153108E-3</v>
      </c>
      <c r="E744" s="8">
        <v>1.1164274322169059E-2</v>
      </c>
      <c r="F744" s="8">
        <v>3.9872408293460922E-3</v>
      </c>
      <c r="G744" s="8">
        <v>7.9744816586921851E-4</v>
      </c>
      <c r="H744" s="8">
        <v>5.5821371610845294E-3</v>
      </c>
      <c r="I744" s="8">
        <v>3.189792663476874E-3</v>
      </c>
      <c r="J744" s="8">
        <v>1.2759170653907496E-2</v>
      </c>
      <c r="K744" s="8">
        <v>4.2264752791068581E-2</v>
      </c>
    </row>
    <row r="745" spans="1:11" ht="15.95" customHeight="1" x14ac:dyDescent="0.25">
      <c r="A745" s="89"/>
      <c r="B745" s="88" t="s">
        <v>206</v>
      </c>
      <c r="C745" s="4" t="s">
        <v>14</v>
      </c>
      <c r="D745" s="9">
        <v>15</v>
      </c>
      <c r="E745" s="9">
        <v>4</v>
      </c>
      <c r="F745" s="9">
        <v>12</v>
      </c>
      <c r="G745" s="9">
        <v>0</v>
      </c>
      <c r="H745" s="9">
        <v>3</v>
      </c>
      <c r="I745" s="9">
        <v>7</v>
      </c>
      <c r="J745" s="9">
        <v>14</v>
      </c>
      <c r="K745" s="9">
        <v>55</v>
      </c>
    </row>
    <row r="746" spans="1:11" ht="15.95" customHeight="1" x14ac:dyDescent="0.25">
      <c r="A746" s="89"/>
      <c r="B746" s="89"/>
      <c r="C746" s="4" t="s">
        <v>203</v>
      </c>
      <c r="D746" s="7">
        <v>0.27272727272727271</v>
      </c>
      <c r="E746" s="7">
        <v>7.2727272727272724E-2</v>
      </c>
      <c r="F746" s="7">
        <v>0.21818181818181817</v>
      </c>
      <c r="G746" s="7">
        <v>0</v>
      </c>
      <c r="H746" s="7">
        <v>5.4545454545454543E-2</v>
      </c>
      <c r="I746" s="7">
        <v>0.12727272727272726</v>
      </c>
      <c r="J746" s="7">
        <v>0.25454545454545452</v>
      </c>
      <c r="K746" s="7">
        <v>1</v>
      </c>
    </row>
    <row r="747" spans="1:11" ht="15.95" customHeight="1" x14ac:dyDescent="0.25">
      <c r="A747" s="89"/>
      <c r="B747" s="89"/>
      <c r="C747" s="4" t="s">
        <v>16</v>
      </c>
      <c r="D747" s="7">
        <v>7.5376884422110546E-2</v>
      </c>
      <c r="E747" s="7">
        <v>1.3029315960912053E-2</v>
      </c>
      <c r="F747" s="7">
        <v>6.4171122994652413E-2</v>
      </c>
      <c r="G747" s="7">
        <v>0</v>
      </c>
      <c r="H747" s="7">
        <v>2.9126213592233011E-2</v>
      </c>
      <c r="I747" s="7">
        <v>4.0935672514619881E-2</v>
      </c>
      <c r="J747" s="7">
        <v>5.9071729957805907E-2</v>
      </c>
      <c r="K747" s="7">
        <v>4.3859649122807015E-2</v>
      </c>
    </row>
    <row r="748" spans="1:11" ht="15.95" customHeight="1" x14ac:dyDescent="0.25">
      <c r="A748" s="89"/>
      <c r="B748" s="88"/>
      <c r="C748" s="5" t="s">
        <v>17</v>
      </c>
      <c r="D748" s="8">
        <v>1.1961722488038277E-2</v>
      </c>
      <c r="E748" s="8">
        <v>3.189792663476874E-3</v>
      </c>
      <c r="F748" s="8">
        <v>9.5693779904306216E-3</v>
      </c>
      <c r="G748" s="8">
        <v>0</v>
      </c>
      <c r="H748" s="8">
        <v>2.3923444976076554E-3</v>
      </c>
      <c r="I748" s="8">
        <v>5.5821371610845294E-3</v>
      </c>
      <c r="J748" s="8">
        <v>1.1164274322169059E-2</v>
      </c>
      <c r="K748" s="8">
        <v>4.3859649122807015E-2</v>
      </c>
    </row>
    <row r="749" spans="1:11" ht="15.95" customHeight="1" x14ac:dyDescent="0.25">
      <c r="A749" s="89"/>
      <c r="B749" s="88" t="s">
        <v>207</v>
      </c>
      <c r="C749" s="4" t="s">
        <v>14</v>
      </c>
      <c r="D749" s="9">
        <v>27</v>
      </c>
      <c r="E749" s="9">
        <v>26</v>
      </c>
      <c r="F749" s="9">
        <v>20</v>
      </c>
      <c r="G749" s="9">
        <v>13</v>
      </c>
      <c r="H749" s="9">
        <v>15</v>
      </c>
      <c r="I749" s="9">
        <v>15</v>
      </c>
      <c r="J749" s="9">
        <v>34</v>
      </c>
      <c r="K749" s="9">
        <v>150</v>
      </c>
    </row>
    <row r="750" spans="1:11" ht="15.95" customHeight="1" x14ac:dyDescent="0.25">
      <c r="A750" s="89"/>
      <c r="B750" s="89"/>
      <c r="C750" s="4" t="s">
        <v>203</v>
      </c>
      <c r="D750" s="7">
        <v>0.18</v>
      </c>
      <c r="E750" s="7">
        <v>0.17333333333333337</v>
      </c>
      <c r="F750" s="7">
        <v>0.13333333333333333</v>
      </c>
      <c r="G750" s="7">
        <v>8.6666666666666684E-2</v>
      </c>
      <c r="H750" s="7">
        <v>0.1</v>
      </c>
      <c r="I750" s="7">
        <v>0.1</v>
      </c>
      <c r="J750" s="7">
        <v>0.22666666666666666</v>
      </c>
      <c r="K750" s="7">
        <v>1</v>
      </c>
    </row>
    <row r="751" spans="1:11" ht="15.95" customHeight="1" x14ac:dyDescent="0.25">
      <c r="A751" s="89"/>
      <c r="B751" s="89"/>
      <c r="C751" s="4" t="s">
        <v>16</v>
      </c>
      <c r="D751" s="7">
        <v>0.135678391959799</v>
      </c>
      <c r="E751" s="7">
        <v>8.4690553745928335E-2</v>
      </c>
      <c r="F751" s="7">
        <v>0.10695187165775401</v>
      </c>
      <c r="G751" s="7">
        <v>0.26</v>
      </c>
      <c r="H751" s="7">
        <v>0.14563106796116504</v>
      </c>
      <c r="I751" s="7">
        <v>8.771929824561403E-2</v>
      </c>
      <c r="J751" s="7">
        <v>0.14345991561181434</v>
      </c>
      <c r="K751" s="7">
        <v>0.11961722488038279</v>
      </c>
    </row>
    <row r="752" spans="1:11" ht="15.95" customHeight="1" x14ac:dyDescent="0.25">
      <c r="A752" s="89"/>
      <c r="B752" s="88"/>
      <c r="C752" s="5" t="s">
        <v>17</v>
      </c>
      <c r="D752" s="8">
        <v>2.1531100478468897E-2</v>
      </c>
      <c r="E752" s="8">
        <v>2.0733652312599681E-2</v>
      </c>
      <c r="F752" s="8">
        <v>1.5948963317384369E-2</v>
      </c>
      <c r="G752" s="8">
        <v>1.036682615629984E-2</v>
      </c>
      <c r="H752" s="8">
        <v>1.1961722488038277E-2</v>
      </c>
      <c r="I752" s="8">
        <v>1.1961722488038277E-2</v>
      </c>
      <c r="J752" s="8">
        <v>2.7113237639553433E-2</v>
      </c>
      <c r="K752" s="8">
        <v>0.11961722488038279</v>
      </c>
    </row>
    <row r="753" spans="1:11" ht="15.95" customHeight="1" x14ac:dyDescent="0.25">
      <c r="A753" s="89"/>
      <c r="B753" s="88" t="s">
        <v>208</v>
      </c>
      <c r="C753" s="4" t="s">
        <v>14</v>
      </c>
      <c r="D753" s="9">
        <v>1</v>
      </c>
      <c r="E753" s="9">
        <v>1</v>
      </c>
      <c r="F753" s="9">
        <v>0</v>
      </c>
      <c r="G753" s="9">
        <v>1</v>
      </c>
      <c r="H753" s="9">
        <v>1</v>
      </c>
      <c r="I753" s="9">
        <v>0</v>
      </c>
      <c r="J753" s="9">
        <v>2</v>
      </c>
      <c r="K753" s="9">
        <v>6</v>
      </c>
    </row>
    <row r="754" spans="1:11" ht="15.95" customHeight="1" x14ac:dyDescent="0.25">
      <c r="A754" s="89"/>
      <c r="B754" s="89"/>
      <c r="C754" s="4" t="s">
        <v>203</v>
      </c>
      <c r="D754" s="7">
        <v>0.16666666666666663</v>
      </c>
      <c r="E754" s="7">
        <v>0.16666666666666663</v>
      </c>
      <c r="F754" s="7">
        <v>0</v>
      </c>
      <c r="G754" s="7">
        <v>0.16666666666666663</v>
      </c>
      <c r="H754" s="7">
        <v>0.16666666666666663</v>
      </c>
      <c r="I754" s="7">
        <v>0</v>
      </c>
      <c r="J754" s="7">
        <v>0.33333333333333326</v>
      </c>
      <c r="K754" s="7">
        <v>1</v>
      </c>
    </row>
    <row r="755" spans="1:11" ht="15.95" customHeight="1" x14ac:dyDescent="0.25">
      <c r="A755" s="89"/>
      <c r="B755" s="89"/>
      <c r="C755" s="4" t="s">
        <v>16</v>
      </c>
      <c r="D755" s="7">
        <v>5.0251256281407027E-3</v>
      </c>
      <c r="E755" s="7">
        <v>3.2573289902280132E-3</v>
      </c>
      <c r="F755" s="7">
        <v>0</v>
      </c>
      <c r="G755" s="7">
        <v>0.02</v>
      </c>
      <c r="H755" s="7">
        <v>9.7087378640776691E-3</v>
      </c>
      <c r="I755" s="7">
        <v>0</v>
      </c>
      <c r="J755" s="7">
        <v>8.4388185654008432E-3</v>
      </c>
      <c r="K755" s="7">
        <v>4.7846889952153108E-3</v>
      </c>
    </row>
    <row r="756" spans="1:11" ht="15.95" customHeight="1" x14ac:dyDescent="0.25">
      <c r="A756" s="89"/>
      <c r="B756" s="88"/>
      <c r="C756" s="5" t="s">
        <v>17</v>
      </c>
      <c r="D756" s="8">
        <v>7.9744816586921851E-4</v>
      </c>
      <c r="E756" s="8">
        <v>7.9744816586921851E-4</v>
      </c>
      <c r="F756" s="8">
        <v>0</v>
      </c>
      <c r="G756" s="8">
        <v>7.9744816586921851E-4</v>
      </c>
      <c r="H756" s="8">
        <v>7.9744816586921851E-4</v>
      </c>
      <c r="I756" s="8">
        <v>0</v>
      </c>
      <c r="J756" s="8">
        <v>1.594896331738437E-3</v>
      </c>
      <c r="K756" s="8">
        <v>4.7846889952153108E-3</v>
      </c>
    </row>
    <row r="757" spans="1:11" ht="15.95" customHeight="1" x14ac:dyDescent="0.25">
      <c r="A757" s="89"/>
      <c r="B757" s="88" t="s">
        <v>209</v>
      </c>
      <c r="C757" s="4" t="s">
        <v>14</v>
      </c>
      <c r="D757" s="9">
        <v>4</v>
      </c>
      <c r="E757" s="9">
        <v>12</v>
      </c>
      <c r="F757" s="9">
        <v>6</v>
      </c>
      <c r="G757" s="9">
        <v>1</v>
      </c>
      <c r="H757" s="9">
        <v>1</v>
      </c>
      <c r="I757" s="9">
        <v>2</v>
      </c>
      <c r="J757" s="9">
        <v>10</v>
      </c>
      <c r="K757" s="9">
        <v>36</v>
      </c>
    </row>
    <row r="758" spans="1:11" ht="15.95" customHeight="1" x14ac:dyDescent="0.25">
      <c r="A758" s="89"/>
      <c r="B758" s="89"/>
      <c r="C758" s="4" t="s">
        <v>203</v>
      </c>
      <c r="D758" s="7">
        <v>0.1111111111111111</v>
      </c>
      <c r="E758" s="7">
        <v>0.33333333333333326</v>
      </c>
      <c r="F758" s="7">
        <v>0.16666666666666663</v>
      </c>
      <c r="G758" s="7">
        <v>2.7777777777777776E-2</v>
      </c>
      <c r="H758" s="7">
        <v>2.7777777777777776E-2</v>
      </c>
      <c r="I758" s="7">
        <v>5.5555555555555552E-2</v>
      </c>
      <c r="J758" s="7">
        <v>0.27777777777777779</v>
      </c>
      <c r="K758" s="7">
        <v>1</v>
      </c>
    </row>
    <row r="759" spans="1:11" ht="15.95" customHeight="1" x14ac:dyDescent="0.25">
      <c r="A759" s="89"/>
      <c r="B759" s="89"/>
      <c r="C759" s="4" t="s">
        <v>16</v>
      </c>
      <c r="D759" s="7">
        <v>2.0100502512562811E-2</v>
      </c>
      <c r="E759" s="7">
        <v>3.9087947882736153E-2</v>
      </c>
      <c r="F759" s="7">
        <v>3.2085561497326207E-2</v>
      </c>
      <c r="G759" s="7">
        <v>0.02</v>
      </c>
      <c r="H759" s="7">
        <v>9.7087378640776691E-3</v>
      </c>
      <c r="I759" s="7">
        <v>1.1695906432748537E-2</v>
      </c>
      <c r="J759" s="7">
        <v>4.2194092827004218E-2</v>
      </c>
      <c r="K759" s="7">
        <v>2.8708133971291863E-2</v>
      </c>
    </row>
    <row r="760" spans="1:11" ht="15.95" customHeight="1" x14ac:dyDescent="0.25">
      <c r="A760" s="89"/>
      <c r="B760" s="88"/>
      <c r="C760" s="5" t="s">
        <v>17</v>
      </c>
      <c r="D760" s="8">
        <v>3.189792663476874E-3</v>
      </c>
      <c r="E760" s="8">
        <v>9.5693779904306216E-3</v>
      </c>
      <c r="F760" s="8">
        <v>4.7846889952153108E-3</v>
      </c>
      <c r="G760" s="8">
        <v>7.9744816586921851E-4</v>
      </c>
      <c r="H760" s="8">
        <v>7.9744816586921851E-4</v>
      </c>
      <c r="I760" s="8">
        <v>1.594896331738437E-3</v>
      </c>
      <c r="J760" s="8">
        <v>7.9744816586921844E-3</v>
      </c>
      <c r="K760" s="8">
        <v>2.8708133971291863E-2</v>
      </c>
    </row>
    <row r="761" spans="1:11" ht="15.95" customHeight="1" x14ac:dyDescent="0.25">
      <c r="A761" s="89"/>
      <c r="B761" s="88" t="s">
        <v>210</v>
      </c>
      <c r="C761" s="4" t="s">
        <v>14</v>
      </c>
      <c r="D761" s="9">
        <v>1</v>
      </c>
      <c r="E761" s="9">
        <v>0</v>
      </c>
      <c r="F761" s="9">
        <v>1</v>
      </c>
      <c r="G761" s="9">
        <v>0</v>
      </c>
      <c r="H761" s="9">
        <v>0</v>
      </c>
      <c r="I761" s="9">
        <v>0</v>
      </c>
      <c r="J761" s="9">
        <v>2</v>
      </c>
      <c r="K761" s="9">
        <v>4</v>
      </c>
    </row>
    <row r="762" spans="1:11" ht="15.95" customHeight="1" x14ac:dyDescent="0.25">
      <c r="A762" s="89"/>
      <c r="B762" s="89"/>
      <c r="C762" s="4" t="s">
        <v>203</v>
      </c>
      <c r="D762" s="7">
        <v>0.25</v>
      </c>
      <c r="E762" s="7">
        <v>0</v>
      </c>
      <c r="F762" s="7">
        <v>0.25</v>
      </c>
      <c r="G762" s="7">
        <v>0</v>
      </c>
      <c r="H762" s="7">
        <v>0</v>
      </c>
      <c r="I762" s="7">
        <v>0</v>
      </c>
      <c r="J762" s="7">
        <v>0.5</v>
      </c>
      <c r="K762" s="7">
        <v>1</v>
      </c>
    </row>
    <row r="763" spans="1:11" ht="15.95" customHeight="1" x14ac:dyDescent="0.25">
      <c r="A763" s="89"/>
      <c r="B763" s="89"/>
      <c r="C763" s="4" t="s">
        <v>16</v>
      </c>
      <c r="D763" s="7">
        <v>5.0251256281407027E-3</v>
      </c>
      <c r="E763" s="7">
        <v>0</v>
      </c>
      <c r="F763" s="7">
        <v>5.3475935828876994E-3</v>
      </c>
      <c r="G763" s="7">
        <v>0</v>
      </c>
      <c r="H763" s="7">
        <v>0</v>
      </c>
      <c r="I763" s="7">
        <v>0</v>
      </c>
      <c r="J763" s="7">
        <v>8.4388185654008432E-3</v>
      </c>
      <c r="K763" s="7">
        <v>3.189792663476874E-3</v>
      </c>
    </row>
    <row r="764" spans="1:11" ht="15.95" customHeight="1" x14ac:dyDescent="0.25">
      <c r="A764" s="89"/>
      <c r="B764" s="88"/>
      <c r="C764" s="5" t="s">
        <v>17</v>
      </c>
      <c r="D764" s="8">
        <v>7.9744816586921851E-4</v>
      </c>
      <c r="E764" s="8">
        <v>0</v>
      </c>
      <c r="F764" s="8">
        <v>7.9744816586921851E-4</v>
      </c>
      <c r="G764" s="8">
        <v>0</v>
      </c>
      <c r="H764" s="8">
        <v>0</v>
      </c>
      <c r="I764" s="8">
        <v>0</v>
      </c>
      <c r="J764" s="8">
        <v>1.594896331738437E-3</v>
      </c>
      <c r="K764" s="8">
        <v>3.189792663476874E-3</v>
      </c>
    </row>
    <row r="765" spans="1:11" ht="15.95" customHeight="1" x14ac:dyDescent="0.25">
      <c r="A765" s="89"/>
      <c r="B765" s="88" t="s">
        <v>211</v>
      </c>
      <c r="C765" s="4" t="s">
        <v>14</v>
      </c>
      <c r="D765" s="9">
        <v>142</v>
      </c>
      <c r="E765" s="9">
        <v>248</v>
      </c>
      <c r="F765" s="9">
        <v>141</v>
      </c>
      <c r="G765" s="9">
        <v>34</v>
      </c>
      <c r="H765" s="9">
        <v>74</v>
      </c>
      <c r="I765" s="9">
        <v>142</v>
      </c>
      <c r="J765" s="9">
        <v>156</v>
      </c>
      <c r="K765" s="9">
        <v>937</v>
      </c>
    </row>
    <row r="766" spans="1:11" ht="15.95" customHeight="1" x14ac:dyDescent="0.25">
      <c r="A766" s="89"/>
      <c r="B766" s="89"/>
      <c r="C766" s="4" t="s">
        <v>203</v>
      </c>
      <c r="D766" s="7">
        <v>0.15154749199573106</v>
      </c>
      <c r="E766" s="7">
        <v>0.26467449306296692</v>
      </c>
      <c r="F766" s="7">
        <v>0.15048025613660618</v>
      </c>
      <c r="G766" s="7">
        <v>3.6286019210245463E-2</v>
      </c>
      <c r="H766" s="7">
        <v>7.8975453575240134E-2</v>
      </c>
      <c r="I766" s="7">
        <v>0.15154749199573106</v>
      </c>
      <c r="J766" s="7">
        <v>0.16648879402347919</v>
      </c>
      <c r="K766" s="7">
        <v>1</v>
      </c>
    </row>
    <row r="767" spans="1:11" ht="15.95" customHeight="1" x14ac:dyDescent="0.25">
      <c r="A767" s="89"/>
      <c r="B767" s="89"/>
      <c r="C767" s="4" t="s">
        <v>16</v>
      </c>
      <c r="D767" s="7">
        <v>0.71356783919597988</v>
      </c>
      <c r="E767" s="7">
        <v>0.80781758957654726</v>
      </c>
      <c r="F767" s="7">
        <v>0.75401069518716579</v>
      </c>
      <c r="G767" s="7">
        <v>0.68</v>
      </c>
      <c r="H767" s="7">
        <v>0.7184466019417477</v>
      </c>
      <c r="I767" s="7">
        <v>0.83040935672514626</v>
      </c>
      <c r="J767" s="7">
        <v>0.65822784810126578</v>
      </c>
      <c r="K767" s="7">
        <v>0.74720893141945777</v>
      </c>
    </row>
    <row r="768" spans="1:11" ht="15.95" customHeight="1" x14ac:dyDescent="0.25">
      <c r="A768" s="88"/>
      <c r="B768" s="88"/>
      <c r="C768" s="5" t="s">
        <v>17</v>
      </c>
      <c r="D768" s="8">
        <v>0.11323763955342903</v>
      </c>
      <c r="E768" s="8">
        <v>0.19776714513556615</v>
      </c>
      <c r="F768" s="8">
        <v>0.11244019138755981</v>
      </c>
      <c r="G768" s="8">
        <v>2.7113237639553433E-2</v>
      </c>
      <c r="H768" s="8">
        <v>5.9011164274322167E-2</v>
      </c>
      <c r="I768" s="8">
        <v>0.11323763955342903</v>
      </c>
      <c r="J768" s="8">
        <v>0.12440191387559808</v>
      </c>
      <c r="K768" s="8">
        <v>0.74720893141945777</v>
      </c>
    </row>
    <row r="769" spans="1:11" ht="15.95" customHeight="1" x14ac:dyDescent="0.25">
      <c r="A769" s="88" t="s">
        <v>4</v>
      </c>
      <c r="B769" s="89"/>
      <c r="C769" s="4" t="s">
        <v>14</v>
      </c>
      <c r="D769" s="9">
        <v>199</v>
      </c>
      <c r="E769" s="9">
        <v>307</v>
      </c>
      <c r="F769" s="9">
        <v>187</v>
      </c>
      <c r="G769" s="9">
        <v>50</v>
      </c>
      <c r="H769" s="9">
        <v>103</v>
      </c>
      <c r="I769" s="9">
        <v>171</v>
      </c>
      <c r="J769" s="9">
        <v>237</v>
      </c>
      <c r="K769" s="9">
        <v>1254</v>
      </c>
    </row>
    <row r="770" spans="1:11" ht="15.95" customHeight="1" x14ac:dyDescent="0.25">
      <c r="A770" s="89"/>
      <c r="B770" s="89"/>
      <c r="C770" s="4" t="s">
        <v>203</v>
      </c>
      <c r="D770" s="7">
        <v>0.15869218500797447</v>
      </c>
      <c r="E770" s="7">
        <v>0.24481658692185007</v>
      </c>
      <c r="F770" s="7">
        <v>0.14912280701754385</v>
      </c>
      <c r="G770" s="7">
        <v>3.9872408293460927E-2</v>
      </c>
      <c r="H770" s="7">
        <v>8.2137161084529509E-2</v>
      </c>
      <c r="I770" s="7">
        <v>0.13636363636363635</v>
      </c>
      <c r="J770" s="7">
        <v>0.18899521531100474</v>
      </c>
      <c r="K770" s="7">
        <v>1</v>
      </c>
    </row>
    <row r="771" spans="1:11" ht="15.95" customHeight="1" x14ac:dyDescent="0.25">
      <c r="A771" s="89"/>
      <c r="B771" s="89"/>
      <c r="C771" s="4" t="s">
        <v>16</v>
      </c>
      <c r="D771" s="7">
        <v>1</v>
      </c>
      <c r="E771" s="7">
        <v>1</v>
      </c>
      <c r="F771" s="7">
        <v>1</v>
      </c>
      <c r="G771" s="7">
        <v>1</v>
      </c>
      <c r="H771" s="7">
        <v>1</v>
      </c>
      <c r="I771" s="7">
        <v>1</v>
      </c>
      <c r="J771" s="7">
        <v>1</v>
      </c>
      <c r="K771" s="7">
        <v>1</v>
      </c>
    </row>
    <row r="772" spans="1:11" s="76" customFormat="1" ht="15.95" customHeight="1" thickBot="1" x14ac:dyDescent="0.3">
      <c r="A772" s="90"/>
      <c r="B772" s="90"/>
      <c r="C772" s="74" t="s">
        <v>17</v>
      </c>
      <c r="D772" s="75">
        <v>0.15869218500797447</v>
      </c>
      <c r="E772" s="75">
        <v>0.24481658692185007</v>
      </c>
      <c r="F772" s="75">
        <v>0.14912280701754385</v>
      </c>
      <c r="G772" s="75">
        <v>3.9872408293460927E-2</v>
      </c>
      <c r="H772" s="75">
        <v>8.2137161084529509E-2</v>
      </c>
      <c r="I772" s="75">
        <v>0.13636363636363635</v>
      </c>
      <c r="J772" s="75">
        <v>0.18899521531100474</v>
      </c>
      <c r="K772" s="75">
        <v>1</v>
      </c>
    </row>
    <row r="773" spans="1:11" ht="15.75" thickTop="1" x14ac:dyDescent="0.25"/>
    <row r="774" spans="1:11" ht="18.95" customHeight="1" x14ac:dyDescent="0.25">
      <c r="A774" s="91" t="s">
        <v>212</v>
      </c>
      <c r="B774" s="91"/>
      <c r="C774" s="91"/>
      <c r="D774" s="91"/>
      <c r="E774" s="91"/>
      <c r="F774" s="91"/>
      <c r="G774" s="91"/>
      <c r="H774" s="91"/>
      <c r="I774" s="91"/>
      <c r="J774" s="91"/>
      <c r="K774" s="91"/>
    </row>
    <row r="775" spans="1:11" ht="15" customHeight="1" x14ac:dyDescent="0.25">
      <c r="A775" s="92"/>
      <c r="B775" s="92"/>
      <c r="C775" s="92"/>
      <c r="D775" s="94" t="s">
        <v>3</v>
      </c>
      <c r="E775" s="94"/>
      <c r="F775" s="94"/>
      <c r="G775" s="94"/>
      <c r="H775" s="94"/>
      <c r="I775" s="94"/>
      <c r="J775" s="94"/>
      <c r="K775" s="94" t="s">
        <v>4</v>
      </c>
    </row>
    <row r="776" spans="1:11" ht="15" customHeight="1" x14ac:dyDescent="0.25">
      <c r="A776" s="93"/>
      <c r="B776" s="93"/>
      <c r="C776" s="93"/>
      <c r="D776" s="2" t="s">
        <v>5</v>
      </c>
      <c r="E776" s="2" t="s">
        <v>6</v>
      </c>
      <c r="F776" s="2" t="s">
        <v>7</v>
      </c>
      <c r="G776" s="2" t="s">
        <v>8</v>
      </c>
      <c r="H776" s="2" t="s">
        <v>9</v>
      </c>
      <c r="I776" s="2" t="s">
        <v>10</v>
      </c>
      <c r="J776" s="2" t="s">
        <v>11</v>
      </c>
      <c r="K776" s="95"/>
    </row>
    <row r="777" spans="1:11" ht="15.95" customHeight="1" x14ac:dyDescent="0.25">
      <c r="A777" s="96" t="s">
        <v>213</v>
      </c>
      <c r="B777" s="96" t="s">
        <v>214</v>
      </c>
      <c r="C777" s="3" t="s">
        <v>14</v>
      </c>
      <c r="D777" s="6">
        <v>82</v>
      </c>
      <c r="E777" s="6">
        <v>161</v>
      </c>
      <c r="F777" s="6">
        <v>145</v>
      </c>
      <c r="G777" s="6">
        <v>47</v>
      </c>
      <c r="H777" s="6">
        <v>85</v>
      </c>
      <c r="I777" s="6">
        <v>158</v>
      </c>
      <c r="J777" s="6">
        <v>153</v>
      </c>
      <c r="K777" s="6">
        <v>831</v>
      </c>
    </row>
    <row r="778" spans="1:11" ht="15.95" customHeight="1" x14ac:dyDescent="0.25">
      <c r="A778" s="89"/>
      <c r="B778" s="89"/>
      <c r="C778" s="4" t="s">
        <v>215</v>
      </c>
      <c r="D778" s="7">
        <v>9.8676293622142003E-2</v>
      </c>
      <c r="E778" s="7">
        <v>0.19374247894103486</v>
      </c>
      <c r="F778" s="7">
        <v>0.17448856799037304</v>
      </c>
      <c r="G778" s="7">
        <v>5.6558363417569195E-2</v>
      </c>
      <c r="H778" s="7">
        <v>0.10228640192539111</v>
      </c>
      <c r="I778" s="7">
        <v>0.19013237063778579</v>
      </c>
      <c r="J778" s="7">
        <v>0.18411552346570401</v>
      </c>
      <c r="K778" s="7">
        <v>1</v>
      </c>
    </row>
    <row r="779" spans="1:11" ht="15.95" customHeight="1" x14ac:dyDescent="0.25">
      <c r="A779" s="89"/>
      <c r="B779" s="89"/>
      <c r="C779" s="4" t="s">
        <v>16</v>
      </c>
      <c r="D779" s="7">
        <v>0.4120603015075377</v>
      </c>
      <c r="E779" s="7">
        <v>0.52442996742671011</v>
      </c>
      <c r="F779" s="7">
        <v>0.77540106951871646</v>
      </c>
      <c r="G779" s="7">
        <v>0.94</v>
      </c>
      <c r="H779" s="7">
        <v>0.82524271844660191</v>
      </c>
      <c r="I779" s="7">
        <v>0.92397660818713445</v>
      </c>
      <c r="J779" s="7">
        <v>0.64556962025316456</v>
      </c>
      <c r="K779" s="7">
        <v>0.66267942583732053</v>
      </c>
    </row>
    <row r="780" spans="1:11" ht="15.95" customHeight="1" x14ac:dyDescent="0.25">
      <c r="A780" s="89"/>
      <c r="B780" s="88"/>
      <c r="C780" s="5" t="s">
        <v>17</v>
      </c>
      <c r="D780" s="8">
        <v>6.5390749601275916E-2</v>
      </c>
      <c r="E780" s="8">
        <v>0.12838915470494419</v>
      </c>
      <c r="F780" s="8">
        <v>0.11562998405103668</v>
      </c>
      <c r="G780" s="8">
        <v>3.7480063795853266E-2</v>
      </c>
      <c r="H780" s="8">
        <v>6.778309409888357E-2</v>
      </c>
      <c r="I780" s="8">
        <v>0.12599681020733652</v>
      </c>
      <c r="J780" s="8">
        <v>0.12200956937799043</v>
      </c>
      <c r="K780" s="8">
        <v>0.66267942583732053</v>
      </c>
    </row>
    <row r="781" spans="1:11" ht="15.95" customHeight="1" x14ac:dyDescent="0.25">
      <c r="A781" s="89"/>
      <c r="B781" s="88" t="s">
        <v>216</v>
      </c>
      <c r="C781" s="4" t="s">
        <v>14</v>
      </c>
      <c r="D781" s="9">
        <v>117</v>
      </c>
      <c r="E781" s="9">
        <v>146</v>
      </c>
      <c r="F781" s="9">
        <v>42</v>
      </c>
      <c r="G781" s="9">
        <v>3</v>
      </c>
      <c r="H781" s="9">
        <v>18</v>
      </c>
      <c r="I781" s="9">
        <v>13</v>
      </c>
      <c r="J781" s="9">
        <v>84</v>
      </c>
      <c r="K781" s="9">
        <v>423</v>
      </c>
    </row>
    <row r="782" spans="1:11" ht="15.95" customHeight="1" x14ac:dyDescent="0.25">
      <c r="A782" s="89"/>
      <c r="B782" s="89"/>
      <c r="C782" s="4" t="s">
        <v>215</v>
      </c>
      <c r="D782" s="7">
        <v>0.27659574468085107</v>
      </c>
      <c r="E782" s="7">
        <v>0.34515366430260047</v>
      </c>
      <c r="F782" s="7">
        <v>9.9290780141843976E-2</v>
      </c>
      <c r="G782" s="7">
        <v>7.0921985815602835E-3</v>
      </c>
      <c r="H782" s="7">
        <v>4.2553191489361701E-2</v>
      </c>
      <c r="I782" s="7">
        <v>3.0732860520094562E-2</v>
      </c>
      <c r="J782" s="7">
        <v>0.19858156028368795</v>
      </c>
      <c r="K782" s="7">
        <v>1</v>
      </c>
    </row>
    <row r="783" spans="1:11" ht="15.95" customHeight="1" x14ac:dyDescent="0.25">
      <c r="A783" s="89"/>
      <c r="B783" s="89"/>
      <c r="C783" s="4" t="s">
        <v>16</v>
      </c>
      <c r="D783" s="7">
        <v>0.5879396984924623</v>
      </c>
      <c r="E783" s="7">
        <v>0.47557003257328989</v>
      </c>
      <c r="F783" s="7">
        <v>0.22459893048128343</v>
      </c>
      <c r="G783" s="7">
        <v>0.06</v>
      </c>
      <c r="H783" s="7">
        <v>0.17475728155339806</v>
      </c>
      <c r="I783" s="7">
        <v>7.6023391812865493E-2</v>
      </c>
      <c r="J783" s="7">
        <v>0.35443037974683539</v>
      </c>
      <c r="K783" s="7">
        <v>0.33732057416267941</v>
      </c>
    </row>
    <row r="784" spans="1:11" ht="15.95" customHeight="1" x14ac:dyDescent="0.25">
      <c r="A784" s="88"/>
      <c r="B784" s="88"/>
      <c r="C784" s="5" t="s">
        <v>17</v>
      </c>
      <c r="D784" s="8">
        <v>9.3301435406698566E-2</v>
      </c>
      <c r="E784" s="8">
        <v>0.11642743221690591</v>
      </c>
      <c r="F784" s="8">
        <v>3.3492822966507178E-2</v>
      </c>
      <c r="G784" s="8">
        <v>2.3923444976076554E-3</v>
      </c>
      <c r="H784" s="8">
        <v>1.4354066985645932E-2</v>
      </c>
      <c r="I784" s="8">
        <v>1.036682615629984E-2</v>
      </c>
      <c r="J784" s="8">
        <v>6.6985645933014357E-2</v>
      </c>
      <c r="K784" s="8">
        <v>0.33732057416267941</v>
      </c>
    </row>
    <row r="785" spans="1:11" ht="15.95" customHeight="1" x14ac:dyDescent="0.25">
      <c r="A785" s="88" t="s">
        <v>4</v>
      </c>
      <c r="B785" s="89"/>
      <c r="C785" s="4" t="s">
        <v>14</v>
      </c>
      <c r="D785" s="9">
        <v>199</v>
      </c>
      <c r="E785" s="9">
        <v>307</v>
      </c>
      <c r="F785" s="9">
        <v>187</v>
      </c>
      <c r="G785" s="9">
        <v>50</v>
      </c>
      <c r="H785" s="9">
        <v>103</v>
      </c>
      <c r="I785" s="9">
        <v>171</v>
      </c>
      <c r="J785" s="9">
        <v>237</v>
      </c>
      <c r="K785" s="9">
        <v>1254</v>
      </c>
    </row>
    <row r="786" spans="1:11" ht="15.95" customHeight="1" x14ac:dyDescent="0.25">
      <c r="A786" s="89"/>
      <c r="B786" s="89"/>
      <c r="C786" s="4" t="s">
        <v>215</v>
      </c>
      <c r="D786" s="7">
        <v>0.15869218500797447</v>
      </c>
      <c r="E786" s="7">
        <v>0.24481658692185007</v>
      </c>
      <c r="F786" s="7">
        <v>0.14912280701754385</v>
      </c>
      <c r="G786" s="7">
        <v>3.9872408293460927E-2</v>
      </c>
      <c r="H786" s="7">
        <v>8.2137161084529509E-2</v>
      </c>
      <c r="I786" s="7">
        <v>0.13636363636363635</v>
      </c>
      <c r="J786" s="7">
        <v>0.18899521531100474</v>
      </c>
      <c r="K786" s="7">
        <v>1</v>
      </c>
    </row>
    <row r="787" spans="1:11" ht="15.95" customHeight="1" x14ac:dyDescent="0.25">
      <c r="A787" s="89"/>
      <c r="B787" s="89"/>
      <c r="C787" s="4" t="s">
        <v>16</v>
      </c>
      <c r="D787" s="7">
        <v>1</v>
      </c>
      <c r="E787" s="7">
        <v>1</v>
      </c>
      <c r="F787" s="7">
        <v>1</v>
      </c>
      <c r="G787" s="7">
        <v>1</v>
      </c>
      <c r="H787" s="7">
        <v>1</v>
      </c>
      <c r="I787" s="7">
        <v>1</v>
      </c>
      <c r="J787" s="7">
        <v>1</v>
      </c>
      <c r="K787" s="7">
        <v>1</v>
      </c>
    </row>
    <row r="788" spans="1:11" s="76" customFormat="1" ht="15.95" customHeight="1" thickBot="1" x14ac:dyDescent="0.3">
      <c r="A788" s="90"/>
      <c r="B788" s="90"/>
      <c r="C788" s="74" t="s">
        <v>17</v>
      </c>
      <c r="D788" s="75">
        <v>0.15869218500797447</v>
      </c>
      <c r="E788" s="75">
        <v>0.24481658692185007</v>
      </c>
      <c r="F788" s="75">
        <v>0.14912280701754385</v>
      </c>
      <c r="G788" s="75">
        <v>3.9872408293460927E-2</v>
      </c>
      <c r="H788" s="75">
        <v>8.2137161084529509E-2</v>
      </c>
      <c r="I788" s="75">
        <v>0.13636363636363635</v>
      </c>
      <c r="J788" s="75">
        <v>0.18899521531100474</v>
      </c>
      <c r="K788" s="75">
        <v>1</v>
      </c>
    </row>
    <row r="789" spans="1:11" ht="15.75" thickTop="1" x14ac:dyDescent="0.25"/>
    <row r="790" spans="1:11" ht="18.95" customHeight="1" thickBot="1" x14ac:dyDescent="0.3">
      <c r="A790" s="91" t="s">
        <v>217</v>
      </c>
      <c r="B790" s="91"/>
      <c r="C790" s="91"/>
      <c r="D790" s="91"/>
      <c r="E790" s="91"/>
      <c r="F790" s="91"/>
      <c r="G790" s="91"/>
      <c r="H790" s="91"/>
      <c r="I790" s="91"/>
      <c r="J790" s="91"/>
      <c r="K790" s="91"/>
    </row>
    <row r="791" spans="1:11" ht="15" customHeight="1" x14ac:dyDescent="0.25">
      <c r="A791" s="92"/>
      <c r="B791" s="92"/>
      <c r="C791" s="92"/>
      <c r="D791" s="94" t="s">
        <v>3</v>
      </c>
      <c r="E791" s="94"/>
      <c r="F791" s="94"/>
      <c r="G791" s="94"/>
      <c r="H791" s="94"/>
      <c r="I791" s="94"/>
      <c r="J791" s="94"/>
      <c r="K791" s="94" t="s">
        <v>4</v>
      </c>
    </row>
    <row r="792" spans="1:11" ht="15" customHeight="1" x14ac:dyDescent="0.25">
      <c r="A792" s="93"/>
      <c r="B792" s="93"/>
      <c r="C792" s="93"/>
      <c r="D792" s="2" t="s">
        <v>5</v>
      </c>
      <c r="E792" s="2" t="s">
        <v>6</v>
      </c>
      <c r="F792" s="2" t="s">
        <v>7</v>
      </c>
      <c r="G792" s="2" t="s">
        <v>8</v>
      </c>
      <c r="H792" s="2" t="s">
        <v>9</v>
      </c>
      <c r="I792" s="2" t="s">
        <v>10</v>
      </c>
      <c r="J792" s="2" t="s">
        <v>11</v>
      </c>
      <c r="K792" s="95"/>
    </row>
    <row r="793" spans="1:11" ht="15.95" customHeight="1" x14ac:dyDescent="0.25">
      <c r="A793" s="96" t="s">
        <v>218</v>
      </c>
      <c r="B793" s="96" t="s">
        <v>219</v>
      </c>
      <c r="C793" s="3" t="s">
        <v>14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0</v>
      </c>
      <c r="J793" s="6">
        <v>1</v>
      </c>
      <c r="K793" s="6">
        <v>1</v>
      </c>
    </row>
    <row r="794" spans="1:11" ht="15.95" customHeight="1" x14ac:dyDescent="0.25">
      <c r="A794" s="89"/>
      <c r="B794" s="89"/>
      <c r="C794" s="4" t="s">
        <v>220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1</v>
      </c>
      <c r="K794" s="7">
        <v>1</v>
      </c>
    </row>
    <row r="795" spans="1:11" ht="15.95" customHeight="1" x14ac:dyDescent="0.25">
      <c r="A795" s="89"/>
      <c r="B795" s="89"/>
      <c r="C795" s="4" t="s">
        <v>16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1.8181818181818181E-2</v>
      </c>
      <c r="K795" s="7">
        <v>2.1008403361344537E-3</v>
      </c>
    </row>
    <row r="796" spans="1:11" ht="15.95" customHeight="1" x14ac:dyDescent="0.25">
      <c r="A796" s="89"/>
      <c r="B796" s="88"/>
      <c r="C796" s="5" t="s">
        <v>17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  <c r="I796" s="8">
        <v>0</v>
      </c>
      <c r="J796" s="8">
        <v>2.1008403361344537E-3</v>
      </c>
      <c r="K796" s="8">
        <v>2.1008403361344537E-3</v>
      </c>
    </row>
    <row r="797" spans="1:11" ht="15.95" customHeight="1" x14ac:dyDescent="0.25">
      <c r="A797" s="89"/>
      <c r="B797" s="88" t="s">
        <v>221</v>
      </c>
      <c r="C797" s="4" t="s">
        <v>14</v>
      </c>
      <c r="D797" s="9">
        <v>0</v>
      </c>
      <c r="E797" s="9">
        <v>1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1</v>
      </c>
    </row>
    <row r="798" spans="1:11" ht="15.95" customHeight="1" x14ac:dyDescent="0.25">
      <c r="A798" s="89"/>
      <c r="B798" s="89"/>
      <c r="C798" s="4" t="s">
        <v>220</v>
      </c>
      <c r="D798" s="7">
        <v>0</v>
      </c>
      <c r="E798" s="7">
        <v>1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1</v>
      </c>
    </row>
    <row r="799" spans="1:11" ht="15.95" customHeight="1" x14ac:dyDescent="0.25">
      <c r="A799" s="89"/>
      <c r="B799" s="89"/>
      <c r="C799" s="4" t="s">
        <v>16</v>
      </c>
      <c r="D799" s="7">
        <v>0</v>
      </c>
      <c r="E799" s="7">
        <v>5.4945054945054949E-3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2.1008403361344537E-3</v>
      </c>
    </row>
    <row r="800" spans="1:11" ht="15.95" customHeight="1" x14ac:dyDescent="0.25">
      <c r="A800" s="89"/>
      <c r="B800" s="88"/>
      <c r="C800" s="5" t="s">
        <v>17</v>
      </c>
      <c r="D800" s="8">
        <v>0</v>
      </c>
      <c r="E800" s="8">
        <v>2.1008403361344537E-3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 s="8">
        <v>2.1008403361344537E-3</v>
      </c>
    </row>
    <row r="801" spans="1:11" ht="15.95" customHeight="1" x14ac:dyDescent="0.25">
      <c r="A801" s="89"/>
      <c r="B801" s="88" t="s">
        <v>222</v>
      </c>
      <c r="C801" s="4" t="s">
        <v>14</v>
      </c>
      <c r="D801" s="9">
        <v>1</v>
      </c>
      <c r="E801" s="9">
        <v>0</v>
      </c>
      <c r="F801" s="9">
        <v>1</v>
      </c>
      <c r="G801" s="9">
        <v>0</v>
      </c>
      <c r="H801" s="9">
        <v>0</v>
      </c>
      <c r="I801" s="9">
        <v>1</v>
      </c>
      <c r="J801" s="9">
        <v>0</v>
      </c>
      <c r="K801" s="9">
        <v>3</v>
      </c>
    </row>
    <row r="802" spans="1:11" ht="15.95" customHeight="1" x14ac:dyDescent="0.25">
      <c r="A802" s="89"/>
      <c r="B802" s="89"/>
      <c r="C802" s="4" t="s">
        <v>220</v>
      </c>
      <c r="D802" s="7">
        <v>0.33333333333333326</v>
      </c>
      <c r="E802" s="7">
        <v>0</v>
      </c>
      <c r="F802" s="7">
        <v>0.33333333333333326</v>
      </c>
      <c r="G802" s="7">
        <v>0</v>
      </c>
      <c r="H802" s="7">
        <v>0</v>
      </c>
      <c r="I802" s="7">
        <v>0.33333333333333326</v>
      </c>
      <c r="J802" s="7">
        <v>0</v>
      </c>
      <c r="K802" s="7">
        <v>1</v>
      </c>
    </row>
    <row r="803" spans="1:11" ht="15.95" customHeight="1" x14ac:dyDescent="0.25">
      <c r="A803" s="89"/>
      <c r="B803" s="89"/>
      <c r="C803" s="4" t="s">
        <v>16</v>
      </c>
      <c r="D803" s="7">
        <v>1.5625E-2</v>
      </c>
      <c r="E803" s="7">
        <v>0</v>
      </c>
      <c r="F803" s="7">
        <v>1.5384615384615385E-2</v>
      </c>
      <c r="G803" s="7">
        <v>0</v>
      </c>
      <c r="H803" s="7">
        <v>0</v>
      </c>
      <c r="I803" s="7">
        <v>1.3888888888888888E-2</v>
      </c>
      <c r="J803" s="7">
        <v>0</v>
      </c>
      <c r="K803" s="7">
        <v>6.3025210084033615E-3</v>
      </c>
    </row>
    <row r="804" spans="1:11" ht="15.95" customHeight="1" x14ac:dyDescent="0.25">
      <c r="A804" s="89"/>
      <c r="B804" s="88"/>
      <c r="C804" s="5" t="s">
        <v>17</v>
      </c>
      <c r="D804" s="8">
        <v>2.1008403361344537E-3</v>
      </c>
      <c r="E804" s="8">
        <v>0</v>
      </c>
      <c r="F804" s="8">
        <v>2.1008403361344537E-3</v>
      </c>
      <c r="G804" s="8">
        <v>0</v>
      </c>
      <c r="H804" s="8">
        <v>0</v>
      </c>
      <c r="I804" s="8">
        <v>2.1008403361344537E-3</v>
      </c>
      <c r="J804" s="8">
        <v>0</v>
      </c>
      <c r="K804" s="8">
        <v>6.3025210084033615E-3</v>
      </c>
    </row>
    <row r="805" spans="1:11" ht="15.95" customHeight="1" x14ac:dyDescent="0.25">
      <c r="A805" s="89"/>
      <c r="B805" s="88" t="s">
        <v>223</v>
      </c>
      <c r="C805" s="4" t="s">
        <v>14</v>
      </c>
      <c r="D805" s="9">
        <v>4</v>
      </c>
      <c r="E805" s="9">
        <v>8</v>
      </c>
      <c r="F805" s="9">
        <v>5</v>
      </c>
      <c r="G805" s="9">
        <v>0</v>
      </c>
      <c r="H805" s="9">
        <v>4</v>
      </c>
      <c r="I805" s="9">
        <v>1</v>
      </c>
      <c r="J805" s="9">
        <v>3</v>
      </c>
      <c r="K805" s="9">
        <v>25</v>
      </c>
    </row>
    <row r="806" spans="1:11" ht="15.95" customHeight="1" x14ac:dyDescent="0.25">
      <c r="A806" s="89"/>
      <c r="B806" s="89"/>
      <c r="C806" s="4" t="s">
        <v>220</v>
      </c>
      <c r="D806" s="7">
        <v>0.16</v>
      </c>
      <c r="E806" s="7">
        <v>0.32</v>
      </c>
      <c r="F806" s="7">
        <v>0.2</v>
      </c>
      <c r="G806" s="7">
        <v>0</v>
      </c>
      <c r="H806" s="7">
        <v>0.16</v>
      </c>
      <c r="I806" s="7">
        <v>0.04</v>
      </c>
      <c r="J806" s="7">
        <v>0.12</v>
      </c>
      <c r="K806" s="7">
        <v>1</v>
      </c>
    </row>
    <row r="807" spans="1:11" ht="15.95" customHeight="1" x14ac:dyDescent="0.25">
      <c r="A807" s="89"/>
      <c r="B807" s="89"/>
      <c r="C807" s="4" t="s">
        <v>16</v>
      </c>
      <c r="D807" s="7">
        <v>6.25E-2</v>
      </c>
      <c r="E807" s="7">
        <v>4.3956043956043959E-2</v>
      </c>
      <c r="F807" s="7">
        <v>7.6923076923076927E-2</v>
      </c>
      <c r="G807" s="7">
        <v>0</v>
      </c>
      <c r="H807" s="7">
        <v>0.12121212121212122</v>
      </c>
      <c r="I807" s="7">
        <v>1.3888888888888888E-2</v>
      </c>
      <c r="J807" s="7">
        <v>5.4545454545454543E-2</v>
      </c>
      <c r="K807" s="7">
        <v>5.2521008403361345E-2</v>
      </c>
    </row>
    <row r="808" spans="1:11" ht="15.95" customHeight="1" x14ac:dyDescent="0.25">
      <c r="A808" s="89"/>
      <c r="B808" s="88"/>
      <c r="C808" s="5" t="s">
        <v>17</v>
      </c>
      <c r="D808" s="8">
        <v>8.4033613445378148E-3</v>
      </c>
      <c r="E808" s="8">
        <v>1.680672268907563E-2</v>
      </c>
      <c r="F808" s="8">
        <v>1.050420168067227E-2</v>
      </c>
      <c r="G808" s="8">
        <v>0</v>
      </c>
      <c r="H808" s="8">
        <v>8.4033613445378148E-3</v>
      </c>
      <c r="I808" s="8">
        <v>2.1008403361344537E-3</v>
      </c>
      <c r="J808" s="8">
        <v>6.3025210084033615E-3</v>
      </c>
      <c r="K808" s="8">
        <v>5.2521008403361345E-2</v>
      </c>
    </row>
    <row r="809" spans="1:11" ht="15.95" customHeight="1" x14ac:dyDescent="0.25">
      <c r="A809" s="89"/>
      <c r="B809" s="88" t="s">
        <v>224</v>
      </c>
      <c r="C809" s="4" t="s">
        <v>14</v>
      </c>
      <c r="D809" s="9">
        <v>0</v>
      </c>
      <c r="E809" s="9">
        <v>5</v>
      </c>
      <c r="F809" s="9">
        <v>1</v>
      </c>
      <c r="G809" s="9">
        <v>0</v>
      </c>
      <c r="H809" s="9">
        <v>0</v>
      </c>
      <c r="I809" s="9">
        <v>0</v>
      </c>
      <c r="J809" s="9">
        <v>1</v>
      </c>
      <c r="K809" s="9">
        <v>7</v>
      </c>
    </row>
    <row r="810" spans="1:11" ht="15.95" customHeight="1" x14ac:dyDescent="0.25">
      <c r="A810" s="89"/>
      <c r="B810" s="89"/>
      <c r="C810" s="4" t="s">
        <v>220</v>
      </c>
      <c r="D810" s="7">
        <v>0</v>
      </c>
      <c r="E810" s="7">
        <v>0.7142857142857143</v>
      </c>
      <c r="F810" s="7">
        <v>0.14285714285714285</v>
      </c>
      <c r="G810" s="7">
        <v>0</v>
      </c>
      <c r="H810" s="7">
        <v>0</v>
      </c>
      <c r="I810" s="7">
        <v>0</v>
      </c>
      <c r="J810" s="7">
        <v>0.14285714285714285</v>
      </c>
      <c r="K810" s="7">
        <v>1</v>
      </c>
    </row>
    <row r="811" spans="1:11" ht="15.95" customHeight="1" x14ac:dyDescent="0.25">
      <c r="A811" s="89"/>
      <c r="B811" s="89"/>
      <c r="C811" s="4" t="s">
        <v>16</v>
      </c>
      <c r="D811" s="7">
        <v>0</v>
      </c>
      <c r="E811" s="7">
        <v>2.7472527472527472E-2</v>
      </c>
      <c r="F811" s="7">
        <v>1.5384615384615385E-2</v>
      </c>
      <c r="G811" s="7">
        <v>0</v>
      </c>
      <c r="H811" s="7">
        <v>0</v>
      </c>
      <c r="I811" s="7">
        <v>0</v>
      </c>
      <c r="J811" s="7">
        <v>1.8181818181818181E-2</v>
      </c>
      <c r="K811" s="7">
        <v>1.4705882352941175E-2</v>
      </c>
    </row>
    <row r="812" spans="1:11" ht="15.95" customHeight="1" x14ac:dyDescent="0.25">
      <c r="A812" s="89"/>
      <c r="B812" s="88"/>
      <c r="C812" s="5" t="s">
        <v>17</v>
      </c>
      <c r="D812" s="8">
        <v>0</v>
      </c>
      <c r="E812" s="8">
        <v>1.050420168067227E-2</v>
      </c>
      <c r="F812" s="8">
        <v>2.1008403361344537E-3</v>
      </c>
      <c r="G812" s="8">
        <v>0</v>
      </c>
      <c r="H812" s="8">
        <v>0</v>
      </c>
      <c r="I812" s="8">
        <v>0</v>
      </c>
      <c r="J812" s="8">
        <v>2.1008403361344537E-3</v>
      </c>
      <c r="K812" s="8">
        <v>1.4705882352941175E-2</v>
      </c>
    </row>
    <row r="813" spans="1:11" ht="15.95" customHeight="1" x14ac:dyDescent="0.25">
      <c r="A813" s="89"/>
      <c r="B813" s="88" t="s">
        <v>225</v>
      </c>
      <c r="C813" s="4" t="s">
        <v>14</v>
      </c>
      <c r="D813" s="9">
        <v>0</v>
      </c>
      <c r="E813" s="9">
        <v>0</v>
      </c>
      <c r="F813" s="9">
        <v>1</v>
      </c>
      <c r="G813" s="9">
        <v>0</v>
      </c>
      <c r="H813" s="9">
        <v>0</v>
      </c>
      <c r="I813" s="9">
        <v>0</v>
      </c>
      <c r="J813" s="9">
        <v>0</v>
      </c>
      <c r="K813" s="9">
        <v>1</v>
      </c>
    </row>
    <row r="814" spans="1:11" ht="15.95" customHeight="1" x14ac:dyDescent="0.25">
      <c r="A814" s="89"/>
      <c r="B814" s="89"/>
      <c r="C814" s="4" t="s">
        <v>220</v>
      </c>
      <c r="D814" s="7">
        <v>0</v>
      </c>
      <c r="E814" s="7">
        <v>0</v>
      </c>
      <c r="F814" s="7">
        <v>1</v>
      </c>
      <c r="G814" s="7">
        <v>0</v>
      </c>
      <c r="H814" s="7">
        <v>0</v>
      </c>
      <c r="I814" s="7">
        <v>0</v>
      </c>
      <c r="J814" s="7">
        <v>0</v>
      </c>
      <c r="K814" s="7">
        <v>1</v>
      </c>
    </row>
    <row r="815" spans="1:11" ht="15.95" customHeight="1" x14ac:dyDescent="0.25">
      <c r="A815" s="89"/>
      <c r="B815" s="89"/>
      <c r="C815" s="4" t="s">
        <v>16</v>
      </c>
      <c r="D815" s="7">
        <v>0</v>
      </c>
      <c r="E815" s="7">
        <v>0</v>
      </c>
      <c r="F815" s="7">
        <v>1.5384615384615385E-2</v>
      </c>
      <c r="G815" s="7">
        <v>0</v>
      </c>
      <c r="H815" s="7">
        <v>0</v>
      </c>
      <c r="I815" s="7">
        <v>0</v>
      </c>
      <c r="J815" s="7">
        <v>0</v>
      </c>
      <c r="K815" s="7">
        <v>2.1008403361344537E-3</v>
      </c>
    </row>
    <row r="816" spans="1:11" ht="15.95" customHeight="1" x14ac:dyDescent="0.25">
      <c r="A816" s="89"/>
      <c r="B816" s="88"/>
      <c r="C816" s="5" t="s">
        <v>17</v>
      </c>
      <c r="D816" s="8">
        <v>0</v>
      </c>
      <c r="E816" s="8">
        <v>0</v>
      </c>
      <c r="F816" s="8">
        <v>2.1008403361344537E-3</v>
      </c>
      <c r="G816" s="8">
        <v>0</v>
      </c>
      <c r="H816" s="8">
        <v>0</v>
      </c>
      <c r="I816" s="8">
        <v>0</v>
      </c>
      <c r="J816" s="8">
        <v>0</v>
      </c>
      <c r="K816" s="8">
        <v>2.1008403361344537E-3</v>
      </c>
    </row>
    <row r="817" spans="1:11" ht="15.95" customHeight="1" x14ac:dyDescent="0.25">
      <c r="A817" s="89"/>
      <c r="B817" s="88" t="s">
        <v>226</v>
      </c>
      <c r="C817" s="4" t="s">
        <v>14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1</v>
      </c>
      <c r="K817" s="9">
        <v>1</v>
      </c>
    </row>
    <row r="818" spans="1:11" ht="15.95" customHeight="1" x14ac:dyDescent="0.25">
      <c r="A818" s="89"/>
      <c r="B818" s="89"/>
      <c r="C818" s="4" t="s">
        <v>220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1</v>
      </c>
      <c r="K818" s="7">
        <v>1</v>
      </c>
    </row>
    <row r="819" spans="1:11" ht="15.95" customHeight="1" x14ac:dyDescent="0.25">
      <c r="A819" s="89"/>
      <c r="B819" s="89"/>
      <c r="C819" s="4" t="s">
        <v>16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1.8181818181818181E-2</v>
      </c>
      <c r="K819" s="7">
        <v>2.1008403361344537E-3</v>
      </c>
    </row>
    <row r="820" spans="1:11" ht="15.95" customHeight="1" x14ac:dyDescent="0.25">
      <c r="A820" s="89"/>
      <c r="B820" s="88"/>
      <c r="C820" s="5" t="s">
        <v>17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  <c r="I820" s="8">
        <v>0</v>
      </c>
      <c r="J820" s="8">
        <v>2.1008403361344537E-3</v>
      </c>
      <c r="K820" s="8">
        <v>2.1008403361344537E-3</v>
      </c>
    </row>
    <row r="821" spans="1:11" ht="15.95" customHeight="1" x14ac:dyDescent="0.25">
      <c r="A821" s="89"/>
      <c r="B821" s="88" t="s">
        <v>227</v>
      </c>
      <c r="C821" s="4" t="s">
        <v>14</v>
      </c>
      <c r="D821" s="9">
        <v>4</v>
      </c>
      <c r="E821" s="9">
        <v>1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5</v>
      </c>
    </row>
    <row r="822" spans="1:11" ht="15.95" customHeight="1" x14ac:dyDescent="0.25">
      <c r="A822" s="89"/>
      <c r="B822" s="89"/>
      <c r="C822" s="4" t="s">
        <v>220</v>
      </c>
      <c r="D822" s="7">
        <v>0.8</v>
      </c>
      <c r="E822" s="7">
        <v>0.2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1</v>
      </c>
    </row>
    <row r="823" spans="1:11" ht="15.95" customHeight="1" x14ac:dyDescent="0.25">
      <c r="A823" s="89"/>
      <c r="B823" s="89"/>
      <c r="C823" s="4" t="s">
        <v>16</v>
      </c>
      <c r="D823" s="7">
        <v>6.25E-2</v>
      </c>
      <c r="E823" s="7">
        <v>5.4945054945054949E-3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1.050420168067227E-2</v>
      </c>
    </row>
    <row r="824" spans="1:11" ht="15.95" customHeight="1" x14ac:dyDescent="0.25">
      <c r="A824" s="89"/>
      <c r="B824" s="88"/>
      <c r="C824" s="5" t="s">
        <v>17</v>
      </c>
      <c r="D824" s="8">
        <v>8.4033613445378148E-3</v>
      </c>
      <c r="E824" s="8">
        <v>2.1008403361344537E-3</v>
      </c>
      <c r="F824" s="8">
        <v>0</v>
      </c>
      <c r="G824" s="8">
        <v>0</v>
      </c>
      <c r="H824" s="8">
        <v>0</v>
      </c>
      <c r="I824" s="8">
        <v>0</v>
      </c>
      <c r="J824" s="8">
        <v>0</v>
      </c>
      <c r="K824" s="8">
        <v>1.050420168067227E-2</v>
      </c>
    </row>
    <row r="825" spans="1:11" ht="15.95" customHeight="1" x14ac:dyDescent="0.25">
      <c r="A825" s="89"/>
      <c r="B825" s="88" t="s">
        <v>228</v>
      </c>
      <c r="C825" s="4" t="s">
        <v>14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2</v>
      </c>
      <c r="K825" s="9">
        <v>2</v>
      </c>
    </row>
    <row r="826" spans="1:11" ht="15.95" customHeight="1" x14ac:dyDescent="0.25">
      <c r="A826" s="89"/>
      <c r="B826" s="89"/>
      <c r="C826" s="4" t="s">
        <v>220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1</v>
      </c>
      <c r="K826" s="7">
        <v>1</v>
      </c>
    </row>
    <row r="827" spans="1:11" ht="15.95" customHeight="1" x14ac:dyDescent="0.25">
      <c r="A827" s="89"/>
      <c r="B827" s="89"/>
      <c r="C827" s="4" t="s">
        <v>16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3.6363636363636362E-2</v>
      </c>
      <c r="K827" s="7">
        <v>4.2016806722689074E-3</v>
      </c>
    </row>
    <row r="828" spans="1:11" ht="15.95" customHeight="1" x14ac:dyDescent="0.25">
      <c r="A828" s="89"/>
      <c r="B828" s="88"/>
      <c r="C828" s="5" t="s">
        <v>17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  <c r="I828" s="8">
        <v>0</v>
      </c>
      <c r="J828" s="8">
        <v>4.2016806722689074E-3</v>
      </c>
      <c r="K828" s="8">
        <v>4.2016806722689074E-3</v>
      </c>
    </row>
    <row r="829" spans="1:11" ht="15.95" customHeight="1" x14ac:dyDescent="0.25">
      <c r="A829" s="89"/>
      <c r="B829" s="88" t="s">
        <v>229</v>
      </c>
      <c r="C829" s="4" t="s">
        <v>14</v>
      </c>
      <c r="D829" s="9">
        <v>1</v>
      </c>
      <c r="E829" s="9">
        <v>1</v>
      </c>
      <c r="F829" s="9">
        <v>1</v>
      </c>
      <c r="G829" s="9">
        <v>0</v>
      </c>
      <c r="H829" s="9">
        <v>0</v>
      </c>
      <c r="I829" s="9">
        <v>1</v>
      </c>
      <c r="J829" s="9">
        <v>0</v>
      </c>
      <c r="K829" s="9">
        <v>4</v>
      </c>
    </row>
    <row r="830" spans="1:11" ht="15.95" customHeight="1" x14ac:dyDescent="0.25">
      <c r="A830" s="89"/>
      <c r="B830" s="89"/>
      <c r="C830" s="4" t="s">
        <v>220</v>
      </c>
      <c r="D830" s="7">
        <v>0.25</v>
      </c>
      <c r="E830" s="7">
        <v>0.25</v>
      </c>
      <c r="F830" s="7">
        <v>0.25</v>
      </c>
      <c r="G830" s="7">
        <v>0</v>
      </c>
      <c r="H830" s="7">
        <v>0</v>
      </c>
      <c r="I830" s="7">
        <v>0.25</v>
      </c>
      <c r="J830" s="7">
        <v>0</v>
      </c>
      <c r="K830" s="7">
        <v>1</v>
      </c>
    </row>
    <row r="831" spans="1:11" ht="15.95" customHeight="1" x14ac:dyDescent="0.25">
      <c r="A831" s="89"/>
      <c r="B831" s="89"/>
      <c r="C831" s="4" t="s">
        <v>16</v>
      </c>
      <c r="D831" s="7">
        <v>1.5625E-2</v>
      </c>
      <c r="E831" s="7">
        <v>5.4945054945054949E-3</v>
      </c>
      <c r="F831" s="7">
        <v>1.5384615384615385E-2</v>
      </c>
      <c r="G831" s="7">
        <v>0</v>
      </c>
      <c r="H831" s="7">
        <v>0</v>
      </c>
      <c r="I831" s="7">
        <v>1.3888888888888888E-2</v>
      </c>
      <c r="J831" s="7">
        <v>0</v>
      </c>
      <c r="K831" s="7">
        <v>8.4033613445378148E-3</v>
      </c>
    </row>
    <row r="832" spans="1:11" ht="15.95" customHeight="1" x14ac:dyDescent="0.25">
      <c r="A832" s="89"/>
      <c r="B832" s="88"/>
      <c r="C832" s="5" t="s">
        <v>17</v>
      </c>
      <c r="D832" s="8">
        <v>2.1008403361344537E-3</v>
      </c>
      <c r="E832" s="8">
        <v>2.1008403361344537E-3</v>
      </c>
      <c r="F832" s="8">
        <v>2.1008403361344537E-3</v>
      </c>
      <c r="G832" s="8">
        <v>0</v>
      </c>
      <c r="H832" s="8">
        <v>0</v>
      </c>
      <c r="I832" s="8">
        <v>2.1008403361344537E-3</v>
      </c>
      <c r="J832" s="8">
        <v>0</v>
      </c>
      <c r="K832" s="8">
        <v>8.4033613445378148E-3</v>
      </c>
    </row>
    <row r="833" spans="1:11" ht="15.95" customHeight="1" x14ac:dyDescent="0.25">
      <c r="A833" s="89"/>
      <c r="B833" s="88" t="s">
        <v>230</v>
      </c>
      <c r="C833" s="4" t="s">
        <v>14</v>
      </c>
      <c r="D833" s="9">
        <v>1</v>
      </c>
      <c r="E833" s="9">
        <v>4</v>
      </c>
      <c r="F833" s="9">
        <v>2</v>
      </c>
      <c r="G833" s="9">
        <v>0</v>
      </c>
      <c r="H833" s="9">
        <v>0</v>
      </c>
      <c r="I833" s="9">
        <v>1</v>
      </c>
      <c r="J833" s="9">
        <v>0</v>
      </c>
      <c r="K833" s="9">
        <v>8</v>
      </c>
    </row>
    <row r="834" spans="1:11" ht="15.95" customHeight="1" x14ac:dyDescent="0.25">
      <c r="A834" s="89"/>
      <c r="B834" s="89"/>
      <c r="C834" s="4" t="s">
        <v>220</v>
      </c>
      <c r="D834" s="7">
        <v>0.125</v>
      </c>
      <c r="E834" s="7">
        <v>0.5</v>
      </c>
      <c r="F834" s="7">
        <v>0.25</v>
      </c>
      <c r="G834" s="7">
        <v>0</v>
      </c>
      <c r="H834" s="7">
        <v>0</v>
      </c>
      <c r="I834" s="7">
        <v>0.125</v>
      </c>
      <c r="J834" s="7">
        <v>0</v>
      </c>
      <c r="K834" s="7">
        <v>1</v>
      </c>
    </row>
    <row r="835" spans="1:11" ht="15.95" customHeight="1" x14ac:dyDescent="0.25">
      <c r="A835" s="89"/>
      <c r="B835" s="89"/>
      <c r="C835" s="4" t="s">
        <v>16</v>
      </c>
      <c r="D835" s="7">
        <v>1.5625E-2</v>
      </c>
      <c r="E835" s="7">
        <v>2.197802197802198E-2</v>
      </c>
      <c r="F835" s="7">
        <v>3.0769230769230771E-2</v>
      </c>
      <c r="G835" s="7">
        <v>0</v>
      </c>
      <c r="H835" s="7">
        <v>0</v>
      </c>
      <c r="I835" s="7">
        <v>1.3888888888888888E-2</v>
      </c>
      <c r="J835" s="7">
        <v>0</v>
      </c>
      <c r="K835" s="7">
        <v>1.680672268907563E-2</v>
      </c>
    </row>
    <row r="836" spans="1:11" ht="15.95" customHeight="1" x14ac:dyDescent="0.25">
      <c r="A836" s="89"/>
      <c r="B836" s="88"/>
      <c r="C836" s="5" t="s">
        <v>17</v>
      </c>
      <c r="D836" s="8">
        <v>2.1008403361344537E-3</v>
      </c>
      <c r="E836" s="8">
        <v>8.4033613445378148E-3</v>
      </c>
      <c r="F836" s="8">
        <v>4.2016806722689074E-3</v>
      </c>
      <c r="G836" s="8">
        <v>0</v>
      </c>
      <c r="H836" s="8">
        <v>0</v>
      </c>
      <c r="I836" s="8">
        <v>2.1008403361344537E-3</v>
      </c>
      <c r="J836" s="8">
        <v>0</v>
      </c>
      <c r="K836" s="8">
        <v>1.680672268907563E-2</v>
      </c>
    </row>
    <row r="837" spans="1:11" ht="15.95" customHeight="1" x14ac:dyDescent="0.25">
      <c r="A837" s="89"/>
      <c r="B837" s="88" t="s">
        <v>231</v>
      </c>
      <c r="C837" s="4" t="s">
        <v>14</v>
      </c>
      <c r="D837" s="9">
        <v>0</v>
      </c>
      <c r="E837" s="9">
        <v>1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1</v>
      </c>
    </row>
    <row r="838" spans="1:11" ht="15.95" customHeight="1" x14ac:dyDescent="0.25">
      <c r="A838" s="89"/>
      <c r="B838" s="89"/>
      <c r="C838" s="4" t="s">
        <v>220</v>
      </c>
      <c r="D838" s="7">
        <v>0</v>
      </c>
      <c r="E838" s="7">
        <v>1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1</v>
      </c>
    </row>
    <row r="839" spans="1:11" ht="15.95" customHeight="1" x14ac:dyDescent="0.25">
      <c r="A839" s="89"/>
      <c r="B839" s="89"/>
      <c r="C839" s="4" t="s">
        <v>16</v>
      </c>
      <c r="D839" s="7">
        <v>0</v>
      </c>
      <c r="E839" s="7">
        <v>5.4945054945054949E-3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2.1008403361344537E-3</v>
      </c>
    </row>
    <row r="840" spans="1:11" ht="15.95" customHeight="1" x14ac:dyDescent="0.25">
      <c r="A840" s="89"/>
      <c r="B840" s="88"/>
      <c r="C840" s="5" t="s">
        <v>17</v>
      </c>
      <c r="D840" s="8">
        <v>0</v>
      </c>
      <c r="E840" s="8">
        <v>2.1008403361344537E-3</v>
      </c>
      <c r="F840" s="8">
        <v>0</v>
      </c>
      <c r="G840" s="8">
        <v>0</v>
      </c>
      <c r="H840" s="8">
        <v>0</v>
      </c>
      <c r="I840" s="8">
        <v>0</v>
      </c>
      <c r="J840" s="8">
        <v>0</v>
      </c>
      <c r="K840" s="8">
        <v>2.1008403361344537E-3</v>
      </c>
    </row>
    <row r="841" spans="1:11" ht="15.95" customHeight="1" x14ac:dyDescent="0.25">
      <c r="A841" s="89"/>
      <c r="B841" s="88" t="s">
        <v>232</v>
      </c>
      <c r="C841" s="4" t="s">
        <v>14</v>
      </c>
      <c r="D841" s="9">
        <v>0</v>
      </c>
      <c r="E841" s="9">
        <v>0</v>
      </c>
      <c r="F841" s="9">
        <v>1</v>
      </c>
      <c r="G841" s="9">
        <v>0</v>
      </c>
      <c r="H841" s="9">
        <v>0</v>
      </c>
      <c r="I841" s="9">
        <v>0</v>
      </c>
      <c r="J841" s="9">
        <v>0</v>
      </c>
      <c r="K841" s="9">
        <v>1</v>
      </c>
    </row>
    <row r="842" spans="1:11" ht="15.95" customHeight="1" x14ac:dyDescent="0.25">
      <c r="A842" s="89"/>
      <c r="B842" s="89"/>
      <c r="C842" s="4" t="s">
        <v>220</v>
      </c>
      <c r="D842" s="7">
        <v>0</v>
      </c>
      <c r="E842" s="7">
        <v>0</v>
      </c>
      <c r="F842" s="7">
        <v>1</v>
      </c>
      <c r="G842" s="7">
        <v>0</v>
      </c>
      <c r="H842" s="7">
        <v>0</v>
      </c>
      <c r="I842" s="7">
        <v>0</v>
      </c>
      <c r="J842" s="7">
        <v>0</v>
      </c>
      <c r="K842" s="7">
        <v>1</v>
      </c>
    </row>
    <row r="843" spans="1:11" ht="15.95" customHeight="1" x14ac:dyDescent="0.25">
      <c r="A843" s="89"/>
      <c r="B843" s="89"/>
      <c r="C843" s="4" t="s">
        <v>16</v>
      </c>
      <c r="D843" s="7">
        <v>0</v>
      </c>
      <c r="E843" s="7">
        <v>0</v>
      </c>
      <c r="F843" s="7">
        <v>1.5384615384615385E-2</v>
      </c>
      <c r="G843" s="7">
        <v>0</v>
      </c>
      <c r="H843" s="7">
        <v>0</v>
      </c>
      <c r="I843" s="7">
        <v>0</v>
      </c>
      <c r="J843" s="7">
        <v>0</v>
      </c>
      <c r="K843" s="7">
        <v>2.1008403361344537E-3</v>
      </c>
    </row>
    <row r="844" spans="1:11" ht="15.95" customHeight="1" x14ac:dyDescent="0.25">
      <c r="A844" s="89"/>
      <c r="B844" s="88"/>
      <c r="C844" s="5" t="s">
        <v>17</v>
      </c>
      <c r="D844" s="8">
        <v>0</v>
      </c>
      <c r="E844" s="8">
        <v>0</v>
      </c>
      <c r="F844" s="8">
        <v>2.1008403361344537E-3</v>
      </c>
      <c r="G844" s="8">
        <v>0</v>
      </c>
      <c r="H844" s="8">
        <v>0</v>
      </c>
      <c r="I844" s="8">
        <v>0</v>
      </c>
      <c r="J844" s="8">
        <v>0</v>
      </c>
      <c r="K844" s="8">
        <v>2.1008403361344537E-3</v>
      </c>
    </row>
    <row r="845" spans="1:11" ht="15.95" customHeight="1" x14ac:dyDescent="0.25">
      <c r="A845" s="89"/>
      <c r="B845" s="88" t="s">
        <v>233</v>
      </c>
      <c r="C845" s="4" t="s">
        <v>14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  <c r="I845" s="9">
        <v>1</v>
      </c>
      <c r="J845" s="9">
        <v>2</v>
      </c>
      <c r="K845" s="9">
        <v>3</v>
      </c>
    </row>
    <row r="846" spans="1:11" ht="15.95" customHeight="1" x14ac:dyDescent="0.25">
      <c r="A846" s="89"/>
      <c r="B846" s="89"/>
      <c r="C846" s="4" t="s">
        <v>220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0.33333333333333326</v>
      </c>
      <c r="J846" s="7">
        <v>0.66666666666666652</v>
      </c>
      <c r="K846" s="7">
        <v>1</v>
      </c>
    </row>
    <row r="847" spans="1:11" ht="15.95" customHeight="1" x14ac:dyDescent="0.25">
      <c r="A847" s="89"/>
      <c r="B847" s="89"/>
      <c r="C847" s="4" t="s">
        <v>16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1.3888888888888888E-2</v>
      </c>
      <c r="J847" s="7">
        <v>3.6363636363636362E-2</v>
      </c>
      <c r="K847" s="7">
        <v>6.3025210084033615E-3</v>
      </c>
    </row>
    <row r="848" spans="1:11" ht="15.95" customHeight="1" x14ac:dyDescent="0.25">
      <c r="A848" s="89"/>
      <c r="B848" s="88"/>
      <c r="C848" s="5" t="s">
        <v>17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  <c r="I848" s="8">
        <v>2.1008403361344537E-3</v>
      </c>
      <c r="J848" s="8">
        <v>4.2016806722689074E-3</v>
      </c>
      <c r="K848" s="8">
        <v>6.3025210084033615E-3</v>
      </c>
    </row>
    <row r="849" spans="1:11" ht="15.95" customHeight="1" x14ac:dyDescent="0.25">
      <c r="A849" s="89"/>
      <c r="B849" s="88" t="s">
        <v>234</v>
      </c>
      <c r="C849" s="4" t="s">
        <v>14</v>
      </c>
      <c r="D849" s="9">
        <v>2</v>
      </c>
      <c r="E849" s="9">
        <v>0</v>
      </c>
      <c r="F849" s="9">
        <v>0</v>
      </c>
      <c r="G849" s="9">
        <v>0</v>
      </c>
      <c r="H849" s="9">
        <v>2</v>
      </c>
      <c r="I849" s="9">
        <v>0</v>
      </c>
      <c r="J849" s="9">
        <v>1</v>
      </c>
      <c r="K849" s="9">
        <v>5</v>
      </c>
    </row>
    <row r="850" spans="1:11" ht="15.95" customHeight="1" x14ac:dyDescent="0.25">
      <c r="A850" s="89"/>
      <c r="B850" s="89"/>
      <c r="C850" s="4" t="s">
        <v>220</v>
      </c>
      <c r="D850" s="7">
        <v>0.4</v>
      </c>
      <c r="E850" s="7">
        <v>0</v>
      </c>
      <c r="F850" s="7">
        <v>0</v>
      </c>
      <c r="G850" s="7">
        <v>0</v>
      </c>
      <c r="H850" s="7">
        <v>0.4</v>
      </c>
      <c r="I850" s="7">
        <v>0</v>
      </c>
      <c r="J850" s="7">
        <v>0.2</v>
      </c>
      <c r="K850" s="7">
        <v>1</v>
      </c>
    </row>
    <row r="851" spans="1:11" ht="15.95" customHeight="1" x14ac:dyDescent="0.25">
      <c r="A851" s="89"/>
      <c r="B851" s="89"/>
      <c r="C851" s="4" t="s">
        <v>16</v>
      </c>
      <c r="D851" s="7">
        <v>3.125E-2</v>
      </c>
      <c r="E851" s="7">
        <v>0</v>
      </c>
      <c r="F851" s="7">
        <v>0</v>
      </c>
      <c r="G851" s="7">
        <v>0</v>
      </c>
      <c r="H851" s="7">
        <v>6.0606060606060608E-2</v>
      </c>
      <c r="I851" s="7">
        <v>0</v>
      </c>
      <c r="J851" s="7">
        <v>1.8181818181818181E-2</v>
      </c>
      <c r="K851" s="7">
        <v>1.050420168067227E-2</v>
      </c>
    </row>
    <row r="852" spans="1:11" ht="15.95" customHeight="1" x14ac:dyDescent="0.25">
      <c r="A852" s="89"/>
      <c r="B852" s="88"/>
      <c r="C852" s="5" t="s">
        <v>17</v>
      </c>
      <c r="D852" s="8">
        <v>4.2016806722689074E-3</v>
      </c>
      <c r="E852" s="8">
        <v>0</v>
      </c>
      <c r="F852" s="8">
        <v>0</v>
      </c>
      <c r="G852" s="8">
        <v>0</v>
      </c>
      <c r="H852" s="8">
        <v>4.2016806722689074E-3</v>
      </c>
      <c r="I852" s="8">
        <v>0</v>
      </c>
      <c r="J852" s="8">
        <v>2.1008403361344537E-3</v>
      </c>
      <c r="K852" s="8">
        <v>1.050420168067227E-2</v>
      </c>
    </row>
    <row r="853" spans="1:11" ht="15.95" customHeight="1" x14ac:dyDescent="0.25">
      <c r="A853" s="89"/>
      <c r="B853" s="88" t="s">
        <v>235</v>
      </c>
      <c r="C853" s="4" t="s">
        <v>14</v>
      </c>
      <c r="D853" s="9">
        <v>1</v>
      </c>
      <c r="E853" s="9">
        <v>0</v>
      </c>
      <c r="F853" s="9">
        <v>1</v>
      </c>
      <c r="G853" s="9">
        <v>0</v>
      </c>
      <c r="H853" s="9">
        <v>0</v>
      </c>
      <c r="I853" s="9">
        <v>0</v>
      </c>
      <c r="J853" s="9">
        <v>1</v>
      </c>
      <c r="K853" s="9">
        <v>3</v>
      </c>
    </row>
    <row r="854" spans="1:11" ht="15.95" customHeight="1" x14ac:dyDescent="0.25">
      <c r="A854" s="89"/>
      <c r="B854" s="89"/>
      <c r="C854" s="4" t="s">
        <v>220</v>
      </c>
      <c r="D854" s="7">
        <v>0.33333333333333326</v>
      </c>
      <c r="E854" s="7">
        <v>0</v>
      </c>
      <c r="F854" s="7">
        <v>0.33333333333333326</v>
      </c>
      <c r="G854" s="7">
        <v>0</v>
      </c>
      <c r="H854" s="7">
        <v>0</v>
      </c>
      <c r="I854" s="7">
        <v>0</v>
      </c>
      <c r="J854" s="7">
        <v>0.33333333333333326</v>
      </c>
      <c r="K854" s="7">
        <v>1</v>
      </c>
    </row>
    <row r="855" spans="1:11" ht="15.95" customHeight="1" x14ac:dyDescent="0.25">
      <c r="A855" s="89"/>
      <c r="B855" s="89"/>
      <c r="C855" s="4" t="s">
        <v>16</v>
      </c>
      <c r="D855" s="7">
        <v>1.5625E-2</v>
      </c>
      <c r="E855" s="7">
        <v>0</v>
      </c>
      <c r="F855" s="7">
        <v>1.5384615384615385E-2</v>
      </c>
      <c r="G855" s="7">
        <v>0</v>
      </c>
      <c r="H855" s="7">
        <v>0</v>
      </c>
      <c r="I855" s="7">
        <v>0</v>
      </c>
      <c r="J855" s="7">
        <v>1.8181818181818181E-2</v>
      </c>
      <c r="K855" s="7">
        <v>6.3025210084033615E-3</v>
      </c>
    </row>
    <row r="856" spans="1:11" ht="15.95" customHeight="1" x14ac:dyDescent="0.25">
      <c r="A856" s="89"/>
      <c r="B856" s="88"/>
      <c r="C856" s="5" t="s">
        <v>17</v>
      </c>
      <c r="D856" s="8">
        <v>2.1008403361344537E-3</v>
      </c>
      <c r="E856" s="8">
        <v>0</v>
      </c>
      <c r="F856" s="8">
        <v>2.1008403361344537E-3</v>
      </c>
      <c r="G856" s="8">
        <v>0</v>
      </c>
      <c r="H856" s="8">
        <v>0</v>
      </c>
      <c r="I856" s="8">
        <v>0</v>
      </c>
      <c r="J856" s="8">
        <v>2.1008403361344537E-3</v>
      </c>
      <c r="K856" s="8">
        <v>6.3025210084033615E-3</v>
      </c>
    </row>
    <row r="857" spans="1:11" ht="15.95" customHeight="1" x14ac:dyDescent="0.25">
      <c r="A857" s="89"/>
      <c r="B857" s="88" t="s">
        <v>236</v>
      </c>
      <c r="C857" s="4" t="s">
        <v>14</v>
      </c>
      <c r="D857" s="9">
        <v>1</v>
      </c>
      <c r="E857" s="9">
        <v>0</v>
      </c>
      <c r="F857" s="9">
        <v>0</v>
      </c>
      <c r="G857" s="9">
        <v>0</v>
      </c>
      <c r="H857" s="9">
        <v>1</v>
      </c>
      <c r="I857" s="9">
        <v>0</v>
      </c>
      <c r="J857" s="9">
        <v>0</v>
      </c>
      <c r="K857" s="9">
        <v>2</v>
      </c>
    </row>
    <row r="858" spans="1:11" ht="15.95" customHeight="1" x14ac:dyDescent="0.25">
      <c r="A858" s="89"/>
      <c r="B858" s="89"/>
      <c r="C858" s="4" t="s">
        <v>220</v>
      </c>
      <c r="D858" s="7">
        <v>0.5</v>
      </c>
      <c r="E858" s="7">
        <v>0</v>
      </c>
      <c r="F858" s="7">
        <v>0</v>
      </c>
      <c r="G858" s="7">
        <v>0</v>
      </c>
      <c r="H858" s="7">
        <v>0.5</v>
      </c>
      <c r="I858" s="7">
        <v>0</v>
      </c>
      <c r="J858" s="7">
        <v>0</v>
      </c>
      <c r="K858" s="7">
        <v>1</v>
      </c>
    </row>
    <row r="859" spans="1:11" ht="15.95" customHeight="1" x14ac:dyDescent="0.25">
      <c r="A859" s="89"/>
      <c r="B859" s="89"/>
      <c r="C859" s="4" t="s">
        <v>16</v>
      </c>
      <c r="D859" s="7">
        <v>1.5625E-2</v>
      </c>
      <c r="E859" s="7">
        <v>0</v>
      </c>
      <c r="F859" s="7">
        <v>0</v>
      </c>
      <c r="G859" s="7">
        <v>0</v>
      </c>
      <c r="H859" s="7">
        <v>3.0303030303030304E-2</v>
      </c>
      <c r="I859" s="7">
        <v>0</v>
      </c>
      <c r="J859" s="7">
        <v>0</v>
      </c>
      <c r="K859" s="7">
        <v>4.2016806722689074E-3</v>
      </c>
    </row>
    <row r="860" spans="1:11" ht="15.95" customHeight="1" x14ac:dyDescent="0.25">
      <c r="A860" s="89"/>
      <c r="B860" s="88"/>
      <c r="C860" s="5" t="s">
        <v>17</v>
      </c>
      <c r="D860" s="8">
        <v>2.1008403361344537E-3</v>
      </c>
      <c r="E860" s="8">
        <v>0</v>
      </c>
      <c r="F860" s="8">
        <v>0</v>
      </c>
      <c r="G860" s="8">
        <v>0</v>
      </c>
      <c r="H860" s="8">
        <v>2.1008403361344537E-3</v>
      </c>
      <c r="I860" s="8">
        <v>0</v>
      </c>
      <c r="J860" s="8">
        <v>0</v>
      </c>
      <c r="K860" s="8">
        <v>4.2016806722689074E-3</v>
      </c>
    </row>
    <row r="861" spans="1:11" ht="15.95" customHeight="1" x14ac:dyDescent="0.25">
      <c r="A861" s="89"/>
      <c r="B861" s="88" t="s">
        <v>237</v>
      </c>
      <c r="C861" s="4" t="s">
        <v>14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1</v>
      </c>
      <c r="K861" s="9">
        <v>1</v>
      </c>
    </row>
    <row r="862" spans="1:11" ht="15.95" customHeight="1" x14ac:dyDescent="0.25">
      <c r="A862" s="89"/>
      <c r="B862" s="89"/>
      <c r="C862" s="4" t="s">
        <v>220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1</v>
      </c>
      <c r="K862" s="7">
        <v>1</v>
      </c>
    </row>
    <row r="863" spans="1:11" ht="15.95" customHeight="1" x14ac:dyDescent="0.25">
      <c r="A863" s="89"/>
      <c r="B863" s="89"/>
      <c r="C863" s="4" t="s">
        <v>16</v>
      </c>
      <c r="D863" s="7">
        <v>0</v>
      </c>
      <c r="E863" s="7">
        <v>0</v>
      </c>
      <c r="F863" s="7">
        <v>0</v>
      </c>
      <c r="G863" s="7">
        <v>0</v>
      </c>
      <c r="H863" s="7">
        <v>0</v>
      </c>
      <c r="I863" s="7">
        <v>0</v>
      </c>
      <c r="J863" s="7">
        <v>1.8181818181818181E-2</v>
      </c>
      <c r="K863" s="7">
        <v>2.1008403361344537E-3</v>
      </c>
    </row>
    <row r="864" spans="1:11" ht="15.95" customHeight="1" x14ac:dyDescent="0.25">
      <c r="A864" s="89"/>
      <c r="B864" s="88"/>
      <c r="C864" s="5" t="s">
        <v>17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  <c r="I864" s="8">
        <v>0</v>
      </c>
      <c r="J864" s="8">
        <v>2.1008403361344537E-3</v>
      </c>
      <c r="K864" s="8">
        <v>2.1008403361344537E-3</v>
      </c>
    </row>
    <row r="865" spans="1:11" ht="15.95" customHeight="1" x14ac:dyDescent="0.25">
      <c r="A865" s="89"/>
      <c r="B865" s="88" t="s">
        <v>238</v>
      </c>
      <c r="C865" s="4" t="s">
        <v>14</v>
      </c>
      <c r="D865" s="9">
        <v>0</v>
      </c>
      <c r="E865" s="9">
        <v>1</v>
      </c>
      <c r="F865" s="9">
        <v>1</v>
      </c>
      <c r="G865" s="9">
        <v>0</v>
      </c>
      <c r="H865" s="9">
        <v>0</v>
      </c>
      <c r="I865" s="9">
        <v>0</v>
      </c>
      <c r="J865" s="9">
        <v>1</v>
      </c>
      <c r="K865" s="9">
        <v>3</v>
      </c>
    </row>
    <row r="866" spans="1:11" ht="15.95" customHeight="1" x14ac:dyDescent="0.25">
      <c r="A866" s="89"/>
      <c r="B866" s="89"/>
      <c r="C866" s="4" t="s">
        <v>220</v>
      </c>
      <c r="D866" s="7">
        <v>0</v>
      </c>
      <c r="E866" s="7">
        <v>0.33333333333333326</v>
      </c>
      <c r="F866" s="7">
        <v>0.33333333333333326</v>
      </c>
      <c r="G866" s="7">
        <v>0</v>
      </c>
      <c r="H866" s="7">
        <v>0</v>
      </c>
      <c r="I866" s="7">
        <v>0</v>
      </c>
      <c r="J866" s="7">
        <v>0.33333333333333326</v>
      </c>
      <c r="K866" s="7">
        <v>1</v>
      </c>
    </row>
    <row r="867" spans="1:11" ht="15.95" customHeight="1" x14ac:dyDescent="0.25">
      <c r="A867" s="89"/>
      <c r="B867" s="89"/>
      <c r="C867" s="4" t="s">
        <v>16</v>
      </c>
      <c r="D867" s="7">
        <v>0</v>
      </c>
      <c r="E867" s="7">
        <v>5.4945054945054949E-3</v>
      </c>
      <c r="F867" s="7">
        <v>1.5384615384615385E-2</v>
      </c>
      <c r="G867" s="7">
        <v>0</v>
      </c>
      <c r="H867" s="7">
        <v>0</v>
      </c>
      <c r="I867" s="7">
        <v>0</v>
      </c>
      <c r="J867" s="7">
        <v>1.8181818181818181E-2</v>
      </c>
      <c r="K867" s="7">
        <v>6.3025210084033615E-3</v>
      </c>
    </row>
    <row r="868" spans="1:11" ht="15.95" customHeight="1" x14ac:dyDescent="0.25">
      <c r="A868" s="89"/>
      <c r="B868" s="88"/>
      <c r="C868" s="5" t="s">
        <v>17</v>
      </c>
      <c r="D868" s="8">
        <v>0</v>
      </c>
      <c r="E868" s="8">
        <v>2.1008403361344537E-3</v>
      </c>
      <c r="F868" s="8">
        <v>2.1008403361344537E-3</v>
      </c>
      <c r="G868" s="8">
        <v>0</v>
      </c>
      <c r="H868" s="8">
        <v>0</v>
      </c>
      <c r="I868" s="8">
        <v>0</v>
      </c>
      <c r="J868" s="8">
        <v>2.1008403361344537E-3</v>
      </c>
      <c r="K868" s="8">
        <v>6.3025210084033615E-3</v>
      </c>
    </row>
    <row r="869" spans="1:11" ht="15.95" customHeight="1" x14ac:dyDescent="0.25">
      <c r="A869" s="89"/>
      <c r="B869" s="88" t="s">
        <v>239</v>
      </c>
      <c r="C869" s="4" t="s">
        <v>14</v>
      </c>
      <c r="D869" s="9">
        <v>0</v>
      </c>
      <c r="E869" s="9">
        <v>0</v>
      </c>
      <c r="F869" s="9">
        <v>1</v>
      </c>
      <c r="G869" s="9">
        <v>0</v>
      </c>
      <c r="H869" s="9">
        <v>0</v>
      </c>
      <c r="I869" s="9">
        <v>0</v>
      </c>
      <c r="J869" s="9">
        <v>0</v>
      </c>
      <c r="K869" s="9">
        <v>1</v>
      </c>
    </row>
    <row r="870" spans="1:11" ht="15.95" customHeight="1" x14ac:dyDescent="0.25">
      <c r="A870" s="89"/>
      <c r="B870" s="89"/>
      <c r="C870" s="4" t="s">
        <v>220</v>
      </c>
      <c r="D870" s="7">
        <v>0</v>
      </c>
      <c r="E870" s="7">
        <v>0</v>
      </c>
      <c r="F870" s="7">
        <v>1</v>
      </c>
      <c r="G870" s="7">
        <v>0</v>
      </c>
      <c r="H870" s="7">
        <v>0</v>
      </c>
      <c r="I870" s="7">
        <v>0</v>
      </c>
      <c r="J870" s="7">
        <v>0</v>
      </c>
      <c r="K870" s="7">
        <v>1</v>
      </c>
    </row>
    <row r="871" spans="1:11" ht="15.95" customHeight="1" x14ac:dyDescent="0.25">
      <c r="A871" s="89"/>
      <c r="B871" s="89"/>
      <c r="C871" s="4" t="s">
        <v>16</v>
      </c>
      <c r="D871" s="7">
        <v>0</v>
      </c>
      <c r="E871" s="7">
        <v>0</v>
      </c>
      <c r="F871" s="7">
        <v>1.5384615384615385E-2</v>
      </c>
      <c r="G871" s="7">
        <v>0</v>
      </c>
      <c r="H871" s="7">
        <v>0</v>
      </c>
      <c r="I871" s="7">
        <v>0</v>
      </c>
      <c r="J871" s="7">
        <v>0</v>
      </c>
      <c r="K871" s="7">
        <v>2.1008403361344537E-3</v>
      </c>
    </row>
    <row r="872" spans="1:11" ht="15.95" customHeight="1" x14ac:dyDescent="0.25">
      <c r="A872" s="89"/>
      <c r="B872" s="88"/>
      <c r="C872" s="5" t="s">
        <v>17</v>
      </c>
      <c r="D872" s="8">
        <v>0</v>
      </c>
      <c r="E872" s="8">
        <v>0</v>
      </c>
      <c r="F872" s="8">
        <v>2.1008403361344537E-3</v>
      </c>
      <c r="G872" s="8">
        <v>0</v>
      </c>
      <c r="H872" s="8">
        <v>0</v>
      </c>
      <c r="I872" s="8">
        <v>0</v>
      </c>
      <c r="J872" s="8">
        <v>0</v>
      </c>
      <c r="K872" s="8">
        <v>2.1008403361344537E-3</v>
      </c>
    </row>
    <row r="873" spans="1:11" ht="15.95" customHeight="1" x14ac:dyDescent="0.25">
      <c r="A873" s="89"/>
      <c r="B873" s="88" t="s">
        <v>240</v>
      </c>
      <c r="C873" s="4" t="s">
        <v>14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  <c r="I873" s="9">
        <v>1</v>
      </c>
      <c r="J873" s="9">
        <v>1</v>
      </c>
      <c r="K873" s="9">
        <v>2</v>
      </c>
    </row>
    <row r="874" spans="1:11" ht="15.95" customHeight="1" x14ac:dyDescent="0.25">
      <c r="A874" s="89"/>
      <c r="B874" s="89"/>
      <c r="C874" s="4" t="s">
        <v>220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0.5</v>
      </c>
      <c r="J874" s="7">
        <v>0.5</v>
      </c>
      <c r="K874" s="7">
        <v>1</v>
      </c>
    </row>
    <row r="875" spans="1:11" ht="15.95" customHeight="1" x14ac:dyDescent="0.25">
      <c r="A875" s="89"/>
      <c r="B875" s="89"/>
      <c r="C875" s="4" t="s">
        <v>16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1.3888888888888888E-2</v>
      </c>
      <c r="J875" s="7">
        <v>1.8181818181818181E-2</v>
      </c>
      <c r="K875" s="7">
        <v>4.2016806722689074E-3</v>
      </c>
    </row>
    <row r="876" spans="1:11" ht="15.95" customHeight="1" x14ac:dyDescent="0.25">
      <c r="A876" s="89"/>
      <c r="B876" s="88"/>
      <c r="C876" s="5" t="s">
        <v>17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  <c r="I876" s="8">
        <v>2.1008403361344537E-3</v>
      </c>
      <c r="J876" s="8">
        <v>2.1008403361344537E-3</v>
      </c>
      <c r="K876" s="8">
        <v>4.2016806722689074E-3</v>
      </c>
    </row>
    <row r="877" spans="1:11" ht="15.95" customHeight="1" x14ac:dyDescent="0.25">
      <c r="A877" s="89"/>
      <c r="B877" s="88" t="s">
        <v>241</v>
      </c>
      <c r="C877" s="4" t="s">
        <v>14</v>
      </c>
      <c r="D877" s="9">
        <v>2</v>
      </c>
      <c r="E877" s="9">
        <v>0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2</v>
      </c>
    </row>
    <row r="878" spans="1:11" ht="15.95" customHeight="1" x14ac:dyDescent="0.25">
      <c r="A878" s="89"/>
      <c r="B878" s="89"/>
      <c r="C878" s="4" t="s">
        <v>220</v>
      </c>
      <c r="D878" s="7">
        <v>1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1</v>
      </c>
    </row>
    <row r="879" spans="1:11" ht="15.95" customHeight="1" x14ac:dyDescent="0.25">
      <c r="A879" s="89"/>
      <c r="B879" s="89"/>
      <c r="C879" s="4" t="s">
        <v>16</v>
      </c>
      <c r="D879" s="7">
        <v>3.125E-2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4.2016806722689074E-3</v>
      </c>
    </row>
    <row r="880" spans="1:11" ht="15.95" customHeight="1" x14ac:dyDescent="0.25">
      <c r="A880" s="89"/>
      <c r="B880" s="88"/>
      <c r="C880" s="5" t="s">
        <v>17</v>
      </c>
      <c r="D880" s="8">
        <v>4.2016806722689074E-3</v>
      </c>
      <c r="E880" s="8">
        <v>0</v>
      </c>
      <c r="F880" s="8">
        <v>0</v>
      </c>
      <c r="G880" s="8">
        <v>0</v>
      </c>
      <c r="H880" s="8">
        <v>0</v>
      </c>
      <c r="I880" s="8">
        <v>0</v>
      </c>
      <c r="J880" s="8">
        <v>0</v>
      </c>
      <c r="K880" s="8">
        <v>4.2016806722689074E-3</v>
      </c>
    </row>
    <row r="881" spans="1:11" ht="15.95" customHeight="1" x14ac:dyDescent="0.25">
      <c r="A881" s="89"/>
      <c r="B881" s="88" t="s">
        <v>242</v>
      </c>
      <c r="C881" s="4" t="s">
        <v>14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  <c r="I881" s="9">
        <v>1</v>
      </c>
      <c r="J881" s="9">
        <v>0</v>
      </c>
      <c r="K881" s="9">
        <v>1</v>
      </c>
    </row>
    <row r="882" spans="1:11" ht="15.95" customHeight="1" x14ac:dyDescent="0.25">
      <c r="A882" s="89"/>
      <c r="B882" s="89"/>
      <c r="C882" s="4" t="s">
        <v>220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v>1</v>
      </c>
      <c r="J882" s="7">
        <v>0</v>
      </c>
      <c r="K882" s="7">
        <v>1</v>
      </c>
    </row>
    <row r="883" spans="1:11" ht="15.95" customHeight="1" x14ac:dyDescent="0.25">
      <c r="A883" s="89"/>
      <c r="B883" s="89"/>
      <c r="C883" s="4" t="s">
        <v>16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1.3888888888888888E-2</v>
      </c>
      <c r="J883" s="7">
        <v>0</v>
      </c>
      <c r="K883" s="7">
        <v>2.1008403361344537E-3</v>
      </c>
    </row>
    <row r="884" spans="1:11" ht="15.95" customHeight="1" x14ac:dyDescent="0.25">
      <c r="A884" s="89"/>
      <c r="B884" s="88"/>
      <c r="C884" s="5" t="s">
        <v>17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  <c r="I884" s="8">
        <v>2.1008403361344537E-3</v>
      </c>
      <c r="J884" s="8">
        <v>0</v>
      </c>
      <c r="K884" s="8">
        <v>2.1008403361344537E-3</v>
      </c>
    </row>
    <row r="885" spans="1:11" ht="15.95" customHeight="1" x14ac:dyDescent="0.25">
      <c r="A885" s="89"/>
      <c r="B885" s="88" t="s">
        <v>243</v>
      </c>
      <c r="C885" s="4" t="s">
        <v>14</v>
      </c>
      <c r="D885" s="9">
        <v>0</v>
      </c>
      <c r="E885" s="9">
        <v>4</v>
      </c>
      <c r="F885" s="9">
        <v>2</v>
      </c>
      <c r="G885" s="9">
        <v>0</v>
      </c>
      <c r="H885" s="9">
        <v>1</v>
      </c>
      <c r="I885" s="9">
        <v>0</v>
      </c>
      <c r="J885" s="9">
        <v>0</v>
      </c>
      <c r="K885" s="9">
        <v>7</v>
      </c>
    </row>
    <row r="886" spans="1:11" ht="15.95" customHeight="1" x14ac:dyDescent="0.25">
      <c r="A886" s="89"/>
      <c r="B886" s="89"/>
      <c r="C886" s="4" t="s">
        <v>220</v>
      </c>
      <c r="D886" s="7">
        <v>0</v>
      </c>
      <c r="E886" s="7">
        <v>0.5714285714285714</v>
      </c>
      <c r="F886" s="7">
        <v>0.2857142857142857</v>
      </c>
      <c r="G886" s="7">
        <v>0</v>
      </c>
      <c r="H886" s="7">
        <v>0.14285714285714285</v>
      </c>
      <c r="I886" s="7">
        <v>0</v>
      </c>
      <c r="J886" s="7">
        <v>0</v>
      </c>
      <c r="K886" s="7">
        <v>1</v>
      </c>
    </row>
    <row r="887" spans="1:11" ht="15.95" customHeight="1" x14ac:dyDescent="0.25">
      <c r="A887" s="89"/>
      <c r="B887" s="89"/>
      <c r="C887" s="4" t="s">
        <v>16</v>
      </c>
      <c r="D887" s="7">
        <v>0</v>
      </c>
      <c r="E887" s="7">
        <v>2.197802197802198E-2</v>
      </c>
      <c r="F887" s="7">
        <v>3.0769230769230771E-2</v>
      </c>
      <c r="G887" s="7">
        <v>0</v>
      </c>
      <c r="H887" s="7">
        <v>3.0303030303030304E-2</v>
      </c>
      <c r="I887" s="7">
        <v>0</v>
      </c>
      <c r="J887" s="7">
        <v>0</v>
      </c>
      <c r="K887" s="7">
        <v>1.4705882352941175E-2</v>
      </c>
    </row>
    <row r="888" spans="1:11" ht="15.95" customHeight="1" x14ac:dyDescent="0.25">
      <c r="A888" s="89"/>
      <c r="B888" s="88"/>
      <c r="C888" s="5" t="s">
        <v>17</v>
      </c>
      <c r="D888" s="8">
        <v>0</v>
      </c>
      <c r="E888" s="8">
        <v>8.4033613445378148E-3</v>
      </c>
      <c r="F888" s="8">
        <v>4.2016806722689074E-3</v>
      </c>
      <c r="G888" s="8">
        <v>0</v>
      </c>
      <c r="H888" s="8">
        <v>2.1008403361344537E-3</v>
      </c>
      <c r="I888" s="8">
        <v>0</v>
      </c>
      <c r="J888" s="8">
        <v>0</v>
      </c>
      <c r="K888" s="8">
        <v>1.4705882352941175E-2</v>
      </c>
    </row>
    <row r="889" spans="1:11" ht="15.95" customHeight="1" x14ac:dyDescent="0.25">
      <c r="A889" s="89"/>
      <c r="B889" s="88" t="s">
        <v>244</v>
      </c>
      <c r="C889" s="4" t="s">
        <v>14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  <c r="I889" s="9">
        <v>1</v>
      </c>
      <c r="J889" s="9">
        <v>0</v>
      </c>
      <c r="K889" s="9">
        <v>1</v>
      </c>
    </row>
    <row r="890" spans="1:11" ht="15.95" customHeight="1" x14ac:dyDescent="0.25">
      <c r="A890" s="89"/>
      <c r="B890" s="89"/>
      <c r="C890" s="4" t="s">
        <v>220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1</v>
      </c>
      <c r="J890" s="7">
        <v>0</v>
      </c>
      <c r="K890" s="7">
        <v>1</v>
      </c>
    </row>
    <row r="891" spans="1:11" ht="15.95" customHeight="1" x14ac:dyDescent="0.25">
      <c r="A891" s="89"/>
      <c r="B891" s="89"/>
      <c r="C891" s="4" t="s">
        <v>16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>
        <v>1.3888888888888888E-2</v>
      </c>
      <c r="J891" s="7">
        <v>0</v>
      </c>
      <c r="K891" s="7">
        <v>2.1008403361344537E-3</v>
      </c>
    </row>
    <row r="892" spans="1:11" ht="15.95" customHeight="1" x14ac:dyDescent="0.25">
      <c r="A892" s="89"/>
      <c r="B892" s="88"/>
      <c r="C892" s="5" t="s">
        <v>17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  <c r="I892" s="8">
        <v>2.1008403361344537E-3</v>
      </c>
      <c r="J892" s="8">
        <v>0</v>
      </c>
      <c r="K892" s="8">
        <v>2.1008403361344537E-3</v>
      </c>
    </row>
    <row r="893" spans="1:11" ht="15.95" customHeight="1" x14ac:dyDescent="0.25">
      <c r="A893" s="89"/>
      <c r="B893" s="88" t="s">
        <v>245</v>
      </c>
      <c r="C893" s="4" t="s">
        <v>14</v>
      </c>
      <c r="D893" s="9">
        <v>0</v>
      </c>
      <c r="E893" s="9">
        <v>0</v>
      </c>
      <c r="F893" s="9">
        <v>0</v>
      </c>
      <c r="G893" s="9">
        <v>0</v>
      </c>
      <c r="H893" s="9">
        <v>1</v>
      </c>
      <c r="I893" s="9">
        <v>0</v>
      </c>
      <c r="J893" s="9">
        <v>0</v>
      </c>
      <c r="K893" s="9">
        <v>1</v>
      </c>
    </row>
    <row r="894" spans="1:11" ht="15.95" customHeight="1" x14ac:dyDescent="0.25">
      <c r="A894" s="89"/>
      <c r="B894" s="89"/>
      <c r="C894" s="4" t="s">
        <v>220</v>
      </c>
      <c r="D894" s="7">
        <v>0</v>
      </c>
      <c r="E894" s="7">
        <v>0</v>
      </c>
      <c r="F894" s="7">
        <v>0</v>
      </c>
      <c r="G894" s="7">
        <v>0</v>
      </c>
      <c r="H894" s="7">
        <v>1</v>
      </c>
      <c r="I894" s="7">
        <v>0</v>
      </c>
      <c r="J894" s="7">
        <v>0</v>
      </c>
      <c r="K894" s="7">
        <v>1</v>
      </c>
    </row>
    <row r="895" spans="1:11" ht="15.95" customHeight="1" x14ac:dyDescent="0.25">
      <c r="A895" s="89"/>
      <c r="B895" s="89"/>
      <c r="C895" s="4" t="s">
        <v>16</v>
      </c>
      <c r="D895" s="7">
        <v>0</v>
      </c>
      <c r="E895" s="7">
        <v>0</v>
      </c>
      <c r="F895" s="7">
        <v>0</v>
      </c>
      <c r="G895" s="7">
        <v>0</v>
      </c>
      <c r="H895" s="7">
        <v>3.0303030303030304E-2</v>
      </c>
      <c r="I895" s="7">
        <v>0</v>
      </c>
      <c r="J895" s="7">
        <v>0</v>
      </c>
      <c r="K895" s="7">
        <v>2.1008403361344537E-3</v>
      </c>
    </row>
    <row r="896" spans="1:11" ht="15.95" customHeight="1" x14ac:dyDescent="0.25">
      <c r="A896" s="89"/>
      <c r="B896" s="88"/>
      <c r="C896" s="5" t="s">
        <v>17</v>
      </c>
      <c r="D896" s="8">
        <v>0</v>
      </c>
      <c r="E896" s="8">
        <v>0</v>
      </c>
      <c r="F896" s="8">
        <v>0</v>
      </c>
      <c r="G896" s="8">
        <v>0</v>
      </c>
      <c r="H896" s="8">
        <v>2.1008403361344537E-3</v>
      </c>
      <c r="I896" s="8">
        <v>0</v>
      </c>
      <c r="J896" s="8">
        <v>0</v>
      </c>
      <c r="K896" s="8">
        <v>2.1008403361344537E-3</v>
      </c>
    </row>
    <row r="897" spans="1:11" ht="15.95" customHeight="1" x14ac:dyDescent="0.25">
      <c r="A897" s="89"/>
      <c r="B897" s="88" t="s">
        <v>246</v>
      </c>
      <c r="C897" s="4" t="s">
        <v>14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1</v>
      </c>
      <c r="K897" s="9">
        <v>1</v>
      </c>
    </row>
    <row r="898" spans="1:11" ht="15.95" customHeight="1" x14ac:dyDescent="0.25">
      <c r="A898" s="89"/>
      <c r="B898" s="89"/>
      <c r="C898" s="4" t="s">
        <v>220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7">
        <v>1</v>
      </c>
      <c r="K898" s="7">
        <v>1</v>
      </c>
    </row>
    <row r="899" spans="1:11" ht="15.95" customHeight="1" x14ac:dyDescent="0.25">
      <c r="A899" s="89"/>
      <c r="B899" s="89"/>
      <c r="C899" s="4" t="s">
        <v>16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1.8181818181818181E-2</v>
      </c>
      <c r="K899" s="7">
        <v>2.1008403361344537E-3</v>
      </c>
    </row>
    <row r="900" spans="1:11" ht="15.95" customHeight="1" x14ac:dyDescent="0.25">
      <c r="A900" s="89"/>
      <c r="B900" s="88"/>
      <c r="C900" s="5" t="s">
        <v>17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  <c r="I900" s="8">
        <v>0</v>
      </c>
      <c r="J900" s="8">
        <v>2.1008403361344537E-3</v>
      </c>
      <c r="K900" s="8">
        <v>2.1008403361344537E-3</v>
      </c>
    </row>
    <row r="901" spans="1:11" ht="15.95" customHeight="1" x14ac:dyDescent="0.25">
      <c r="A901" s="89"/>
      <c r="B901" s="88" t="s">
        <v>247</v>
      </c>
      <c r="C901" s="4" t="s">
        <v>14</v>
      </c>
      <c r="D901" s="9">
        <v>0</v>
      </c>
      <c r="E901" s="9">
        <v>1</v>
      </c>
      <c r="F901" s="9">
        <v>0</v>
      </c>
      <c r="G901" s="9">
        <v>0</v>
      </c>
      <c r="H901" s="9">
        <v>0</v>
      </c>
      <c r="I901" s="9">
        <v>0</v>
      </c>
      <c r="J901" s="9">
        <v>1</v>
      </c>
      <c r="K901" s="9">
        <v>2</v>
      </c>
    </row>
    <row r="902" spans="1:11" ht="15.95" customHeight="1" x14ac:dyDescent="0.25">
      <c r="A902" s="89"/>
      <c r="B902" s="89"/>
      <c r="C902" s="4" t="s">
        <v>220</v>
      </c>
      <c r="D902" s="7">
        <v>0</v>
      </c>
      <c r="E902" s="7">
        <v>0.5</v>
      </c>
      <c r="F902" s="7">
        <v>0</v>
      </c>
      <c r="G902" s="7">
        <v>0</v>
      </c>
      <c r="H902" s="7">
        <v>0</v>
      </c>
      <c r="I902" s="7">
        <v>0</v>
      </c>
      <c r="J902" s="7">
        <v>0.5</v>
      </c>
      <c r="K902" s="7">
        <v>1</v>
      </c>
    </row>
    <row r="903" spans="1:11" ht="15.95" customHeight="1" x14ac:dyDescent="0.25">
      <c r="A903" s="89"/>
      <c r="B903" s="89"/>
      <c r="C903" s="4" t="s">
        <v>16</v>
      </c>
      <c r="D903" s="7">
        <v>0</v>
      </c>
      <c r="E903" s="7">
        <v>5.4945054945054949E-3</v>
      </c>
      <c r="F903" s="7">
        <v>0</v>
      </c>
      <c r="G903" s="7">
        <v>0</v>
      </c>
      <c r="H903" s="7">
        <v>0</v>
      </c>
      <c r="I903" s="7">
        <v>0</v>
      </c>
      <c r="J903" s="7">
        <v>1.8181818181818181E-2</v>
      </c>
      <c r="K903" s="7">
        <v>4.2016806722689074E-3</v>
      </c>
    </row>
    <row r="904" spans="1:11" ht="15.95" customHeight="1" x14ac:dyDescent="0.25">
      <c r="A904" s="89"/>
      <c r="B904" s="88"/>
      <c r="C904" s="5" t="s">
        <v>17</v>
      </c>
      <c r="D904" s="8">
        <v>0</v>
      </c>
      <c r="E904" s="8">
        <v>2.1008403361344537E-3</v>
      </c>
      <c r="F904" s="8">
        <v>0</v>
      </c>
      <c r="G904" s="8">
        <v>0</v>
      </c>
      <c r="H904" s="8">
        <v>0</v>
      </c>
      <c r="I904" s="8">
        <v>0</v>
      </c>
      <c r="J904" s="8">
        <v>2.1008403361344537E-3</v>
      </c>
      <c r="K904" s="8">
        <v>4.2016806722689074E-3</v>
      </c>
    </row>
    <row r="905" spans="1:11" ht="15.95" customHeight="1" x14ac:dyDescent="0.25">
      <c r="A905" s="89"/>
      <c r="B905" s="88" t="s">
        <v>248</v>
      </c>
      <c r="C905" s="4" t="s">
        <v>14</v>
      </c>
      <c r="D905" s="9">
        <v>0</v>
      </c>
      <c r="E905" s="9">
        <v>1</v>
      </c>
      <c r="F905" s="9">
        <v>0</v>
      </c>
      <c r="G905" s="9">
        <v>1</v>
      </c>
      <c r="H905" s="9">
        <v>0</v>
      </c>
      <c r="I905" s="9">
        <v>4</v>
      </c>
      <c r="J905" s="9">
        <v>0</v>
      </c>
      <c r="K905" s="9">
        <v>6</v>
      </c>
    </row>
    <row r="906" spans="1:11" ht="15.95" customHeight="1" x14ac:dyDescent="0.25">
      <c r="A906" s="89"/>
      <c r="B906" s="89"/>
      <c r="C906" s="4" t="s">
        <v>220</v>
      </c>
      <c r="D906" s="7">
        <v>0</v>
      </c>
      <c r="E906" s="7">
        <v>0.16666666666666663</v>
      </c>
      <c r="F906" s="7">
        <v>0</v>
      </c>
      <c r="G906" s="7">
        <v>0.16666666666666663</v>
      </c>
      <c r="H906" s="7">
        <v>0</v>
      </c>
      <c r="I906" s="7">
        <v>0.66666666666666652</v>
      </c>
      <c r="J906" s="7">
        <v>0</v>
      </c>
      <c r="K906" s="7">
        <v>1</v>
      </c>
    </row>
    <row r="907" spans="1:11" ht="15.95" customHeight="1" x14ac:dyDescent="0.25">
      <c r="A907" s="89"/>
      <c r="B907" s="89"/>
      <c r="C907" s="4" t="s">
        <v>16</v>
      </c>
      <c r="D907" s="7">
        <v>0</v>
      </c>
      <c r="E907" s="7">
        <v>5.4945054945054949E-3</v>
      </c>
      <c r="F907" s="7">
        <v>0</v>
      </c>
      <c r="G907" s="7">
        <v>0.2</v>
      </c>
      <c r="H907" s="7">
        <v>0</v>
      </c>
      <c r="I907" s="7">
        <v>5.5555555555555552E-2</v>
      </c>
      <c r="J907" s="7">
        <v>0</v>
      </c>
      <c r="K907" s="7">
        <v>1.2605042016806723E-2</v>
      </c>
    </row>
    <row r="908" spans="1:11" ht="15.95" customHeight="1" x14ac:dyDescent="0.25">
      <c r="A908" s="89"/>
      <c r="B908" s="88"/>
      <c r="C908" s="5" t="s">
        <v>17</v>
      </c>
      <c r="D908" s="8">
        <v>0</v>
      </c>
      <c r="E908" s="8">
        <v>2.1008403361344537E-3</v>
      </c>
      <c r="F908" s="8">
        <v>0</v>
      </c>
      <c r="G908" s="8">
        <v>2.1008403361344537E-3</v>
      </c>
      <c r="H908" s="8">
        <v>0</v>
      </c>
      <c r="I908" s="8">
        <v>8.4033613445378148E-3</v>
      </c>
      <c r="J908" s="8">
        <v>0</v>
      </c>
      <c r="K908" s="8">
        <v>1.2605042016806723E-2</v>
      </c>
    </row>
    <row r="909" spans="1:11" ht="15.95" customHeight="1" x14ac:dyDescent="0.25">
      <c r="A909" s="89"/>
      <c r="B909" s="88" t="s">
        <v>249</v>
      </c>
      <c r="C909" s="4" t="s">
        <v>14</v>
      </c>
      <c r="D909" s="9">
        <v>37</v>
      </c>
      <c r="E909" s="9">
        <v>146</v>
      </c>
      <c r="F909" s="9">
        <v>46</v>
      </c>
      <c r="G909" s="9">
        <v>3</v>
      </c>
      <c r="H909" s="9">
        <v>24</v>
      </c>
      <c r="I909" s="9">
        <v>60</v>
      </c>
      <c r="J909" s="9">
        <v>37</v>
      </c>
      <c r="K909" s="9">
        <v>353</v>
      </c>
    </row>
    <row r="910" spans="1:11" ht="15.95" customHeight="1" x14ac:dyDescent="0.25">
      <c r="A910" s="89"/>
      <c r="B910" s="89"/>
      <c r="C910" s="4" t="s">
        <v>220</v>
      </c>
      <c r="D910" s="7">
        <v>0.10481586402266289</v>
      </c>
      <c r="E910" s="7">
        <v>0.41359773371104813</v>
      </c>
      <c r="F910" s="7">
        <v>0.13031161473087818</v>
      </c>
      <c r="G910" s="7">
        <v>8.4985835694051E-3</v>
      </c>
      <c r="H910" s="7">
        <v>6.79886685552408E-2</v>
      </c>
      <c r="I910" s="7">
        <v>0.16997167138810199</v>
      </c>
      <c r="J910" s="7">
        <v>0.10481586402266289</v>
      </c>
      <c r="K910" s="7">
        <v>1</v>
      </c>
    </row>
    <row r="911" spans="1:11" ht="15.95" customHeight="1" x14ac:dyDescent="0.25">
      <c r="A911" s="89"/>
      <c r="B911" s="89"/>
      <c r="C911" s="4" t="s">
        <v>16</v>
      </c>
      <c r="D911" s="7">
        <v>0.578125</v>
      </c>
      <c r="E911" s="7">
        <v>0.80219780219780223</v>
      </c>
      <c r="F911" s="7">
        <v>0.70769230769230773</v>
      </c>
      <c r="G911" s="7">
        <v>0.6</v>
      </c>
      <c r="H911" s="7">
        <v>0.72727272727272729</v>
      </c>
      <c r="I911" s="7">
        <v>0.83333333333333348</v>
      </c>
      <c r="J911" s="7">
        <v>0.67272727272727262</v>
      </c>
      <c r="K911" s="7">
        <v>0.74159663865546221</v>
      </c>
    </row>
    <row r="912" spans="1:11" ht="15.95" customHeight="1" x14ac:dyDescent="0.25">
      <c r="A912" s="89"/>
      <c r="B912" s="88"/>
      <c r="C912" s="5" t="s">
        <v>17</v>
      </c>
      <c r="D912" s="8">
        <v>7.7731092436974791E-2</v>
      </c>
      <c r="E912" s="8">
        <v>0.30672268907563027</v>
      </c>
      <c r="F912" s="8">
        <v>9.6638655462184891E-2</v>
      </c>
      <c r="G912" s="8">
        <v>6.3025210084033615E-3</v>
      </c>
      <c r="H912" s="8">
        <v>5.0420168067226892E-2</v>
      </c>
      <c r="I912" s="8">
        <v>0.12605042016806722</v>
      </c>
      <c r="J912" s="8">
        <v>7.7731092436974791E-2</v>
      </c>
      <c r="K912" s="8">
        <v>0.74159663865546221</v>
      </c>
    </row>
    <row r="913" spans="1:11" ht="15.95" customHeight="1" x14ac:dyDescent="0.25">
      <c r="A913" s="89"/>
      <c r="B913" s="88" t="s">
        <v>250</v>
      </c>
      <c r="C913" s="4" t="s">
        <v>14</v>
      </c>
      <c r="D913" s="9">
        <v>0</v>
      </c>
      <c r="E913" s="9">
        <v>1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1</v>
      </c>
    </row>
    <row r="914" spans="1:11" ht="15.95" customHeight="1" x14ac:dyDescent="0.25">
      <c r="A914" s="89"/>
      <c r="B914" s="89"/>
      <c r="C914" s="4" t="s">
        <v>220</v>
      </c>
      <c r="D914" s="7">
        <v>0</v>
      </c>
      <c r="E914" s="7">
        <v>1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1</v>
      </c>
    </row>
    <row r="915" spans="1:11" ht="15.95" customHeight="1" x14ac:dyDescent="0.25">
      <c r="A915" s="89"/>
      <c r="B915" s="89"/>
      <c r="C915" s="4" t="s">
        <v>16</v>
      </c>
      <c r="D915" s="7">
        <v>0</v>
      </c>
      <c r="E915" s="7">
        <v>5.4945054945054949E-3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2.1008403361344537E-3</v>
      </c>
    </row>
    <row r="916" spans="1:11" ht="15.95" customHeight="1" x14ac:dyDescent="0.25">
      <c r="A916" s="89"/>
      <c r="B916" s="88"/>
      <c r="C916" s="5" t="s">
        <v>17</v>
      </c>
      <c r="D916" s="8">
        <v>0</v>
      </c>
      <c r="E916" s="8">
        <v>2.1008403361344537E-3</v>
      </c>
      <c r="F916" s="8">
        <v>0</v>
      </c>
      <c r="G916" s="8">
        <v>0</v>
      </c>
      <c r="H916" s="8">
        <v>0</v>
      </c>
      <c r="I916" s="8">
        <v>0</v>
      </c>
      <c r="J916" s="8">
        <v>0</v>
      </c>
      <c r="K916" s="8">
        <v>2.1008403361344537E-3</v>
      </c>
    </row>
    <row r="917" spans="1:11" ht="15.95" customHeight="1" x14ac:dyDescent="0.25">
      <c r="A917" s="89"/>
      <c r="B917" s="88" t="s">
        <v>251</v>
      </c>
      <c r="C917" s="4" t="s">
        <v>14</v>
      </c>
      <c r="D917" s="9">
        <v>1</v>
      </c>
      <c r="E917" s="9">
        <v>0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1</v>
      </c>
    </row>
    <row r="918" spans="1:11" ht="15.95" customHeight="1" x14ac:dyDescent="0.25">
      <c r="A918" s="89"/>
      <c r="B918" s="89"/>
      <c r="C918" s="4" t="s">
        <v>220</v>
      </c>
      <c r="D918" s="7">
        <v>1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1</v>
      </c>
    </row>
    <row r="919" spans="1:11" ht="15.95" customHeight="1" x14ac:dyDescent="0.25">
      <c r="A919" s="89"/>
      <c r="B919" s="89"/>
      <c r="C919" s="4" t="s">
        <v>16</v>
      </c>
      <c r="D919" s="7">
        <v>1.5625E-2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2.1008403361344537E-3</v>
      </c>
    </row>
    <row r="920" spans="1:11" ht="15.95" customHeight="1" x14ac:dyDescent="0.25">
      <c r="A920" s="89"/>
      <c r="B920" s="88"/>
      <c r="C920" s="5" t="s">
        <v>17</v>
      </c>
      <c r="D920" s="8">
        <v>2.1008403361344537E-3</v>
      </c>
      <c r="E920" s="8">
        <v>0</v>
      </c>
      <c r="F920" s="8">
        <v>0</v>
      </c>
      <c r="G920" s="8">
        <v>0</v>
      </c>
      <c r="H920" s="8">
        <v>0</v>
      </c>
      <c r="I920" s="8">
        <v>0</v>
      </c>
      <c r="J920" s="8">
        <v>0</v>
      </c>
      <c r="K920" s="8">
        <v>2.1008403361344537E-3</v>
      </c>
    </row>
    <row r="921" spans="1:11" ht="15.95" customHeight="1" x14ac:dyDescent="0.25">
      <c r="A921" s="89"/>
      <c r="B921" s="88" t="s">
        <v>252</v>
      </c>
      <c r="C921" s="4" t="s">
        <v>14</v>
      </c>
      <c r="D921" s="9">
        <v>0</v>
      </c>
      <c r="E921" s="9">
        <v>4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4</v>
      </c>
    </row>
    <row r="922" spans="1:11" ht="15.95" customHeight="1" x14ac:dyDescent="0.25">
      <c r="A922" s="89"/>
      <c r="B922" s="89"/>
      <c r="C922" s="4" t="s">
        <v>220</v>
      </c>
      <c r="D922" s="7">
        <v>0</v>
      </c>
      <c r="E922" s="7">
        <v>1</v>
      </c>
      <c r="F922" s="7">
        <v>0</v>
      </c>
      <c r="G922" s="7">
        <v>0</v>
      </c>
      <c r="H922" s="7">
        <v>0</v>
      </c>
      <c r="I922" s="7">
        <v>0</v>
      </c>
      <c r="J922" s="7">
        <v>0</v>
      </c>
      <c r="K922" s="7">
        <v>1</v>
      </c>
    </row>
    <row r="923" spans="1:11" ht="15.95" customHeight="1" x14ac:dyDescent="0.25">
      <c r="A923" s="89"/>
      <c r="B923" s="89"/>
      <c r="C923" s="4" t="s">
        <v>16</v>
      </c>
      <c r="D923" s="7">
        <v>0</v>
      </c>
      <c r="E923" s="7">
        <v>2.197802197802198E-2</v>
      </c>
      <c r="F923" s="7">
        <v>0</v>
      </c>
      <c r="G923" s="7">
        <v>0</v>
      </c>
      <c r="H923" s="7">
        <v>0</v>
      </c>
      <c r="I923" s="7">
        <v>0</v>
      </c>
      <c r="J923" s="7">
        <v>0</v>
      </c>
      <c r="K923" s="7">
        <v>8.4033613445378148E-3</v>
      </c>
    </row>
    <row r="924" spans="1:11" ht="15.95" customHeight="1" x14ac:dyDescent="0.25">
      <c r="A924" s="89"/>
      <c r="B924" s="88"/>
      <c r="C924" s="5" t="s">
        <v>17</v>
      </c>
      <c r="D924" s="8">
        <v>0</v>
      </c>
      <c r="E924" s="8">
        <v>8.4033613445378148E-3</v>
      </c>
      <c r="F924" s="8">
        <v>0</v>
      </c>
      <c r="G924" s="8">
        <v>0</v>
      </c>
      <c r="H924" s="8">
        <v>0</v>
      </c>
      <c r="I924" s="8">
        <v>0</v>
      </c>
      <c r="J924" s="8">
        <v>0</v>
      </c>
      <c r="K924" s="8">
        <v>8.4033613445378148E-3</v>
      </c>
    </row>
    <row r="925" spans="1:11" ht="15.95" customHeight="1" x14ac:dyDescent="0.25">
      <c r="A925" s="89"/>
      <c r="B925" s="88" t="s">
        <v>253</v>
      </c>
      <c r="C925" s="4" t="s">
        <v>14</v>
      </c>
      <c r="D925" s="9">
        <v>1</v>
      </c>
      <c r="E925" s="9">
        <v>0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1</v>
      </c>
    </row>
    <row r="926" spans="1:11" ht="15.95" customHeight="1" x14ac:dyDescent="0.25">
      <c r="A926" s="89"/>
      <c r="B926" s="89"/>
      <c r="C926" s="4" t="s">
        <v>220</v>
      </c>
      <c r="D926" s="7">
        <v>1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1</v>
      </c>
    </row>
    <row r="927" spans="1:11" ht="15.95" customHeight="1" x14ac:dyDescent="0.25">
      <c r="A927" s="89"/>
      <c r="B927" s="89"/>
      <c r="C927" s="4" t="s">
        <v>16</v>
      </c>
      <c r="D927" s="7">
        <v>1.5625E-2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7">
        <v>2.1008403361344537E-3</v>
      </c>
    </row>
    <row r="928" spans="1:11" ht="15.95" customHeight="1" x14ac:dyDescent="0.25">
      <c r="A928" s="89"/>
      <c r="B928" s="88"/>
      <c r="C928" s="5" t="s">
        <v>17</v>
      </c>
      <c r="D928" s="8">
        <v>2.1008403361344537E-3</v>
      </c>
      <c r="E928" s="8">
        <v>0</v>
      </c>
      <c r="F928" s="8">
        <v>0</v>
      </c>
      <c r="G928" s="8">
        <v>0</v>
      </c>
      <c r="H928" s="8">
        <v>0</v>
      </c>
      <c r="I928" s="8">
        <v>0</v>
      </c>
      <c r="J928" s="8">
        <v>0</v>
      </c>
      <c r="K928" s="8">
        <v>2.1008403361344537E-3</v>
      </c>
    </row>
    <row r="929" spans="1:11" ht="15.95" customHeight="1" x14ac:dyDescent="0.25">
      <c r="A929" s="89"/>
      <c r="B929" s="88" t="s">
        <v>254</v>
      </c>
      <c r="C929" s="4" t="s">
        <v>14</v>
      </c>
      <c r="D929" s="9">
        <v>1</v>
      </c>
      <c r="E929" s="9">
        <v>1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2</v>
      </c>
    </row>
    <row r="930" spans="1:11" ht="15.95" customHeight="1" x14ac:dyDescent="0.25">
      <c r="A930" s="89"/>
      <c r="B930" s="89"/>
      <c r="C930" s="4" t="s">
        <v>220</v>
      </c>
      <c r="D930" s="7">
        <v>0.5</v>
      </c>
      <c r="E930" s="7">
        <v>0.5</v>
      </c>
      <c r="F930" s="7">
        <v>0</v>
      </c>
      <c r="G930" s="7">
        <v>0</v>
      </c>
      <c r="H930" s="7">
        <v>0</v>
      </c>
      <c r="I930" s="7">
        <v>0</v>
      </c>
      <c r="J930" s="7">
        <v>0</v>
      </c>
      <c r="K930" s="7">
        <v>1</v>
      </c>
    </row>
    <row r="931" spans="1:11" ht="15.95" customHeight="1" x14ac:dyDescent="0.25">
      <c r="A931" s="89"/>
      <c r="B931" s="89"/>
      <c r="C931" s="4" t="s">
        <v>16</v>
      </c>
      <c r="D931" s="7">
        <v>1.5625E-2</v>
      </c>
      <c r="E931" s="7">
        <v>5.4945054945054949E-3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v>4.2016806722689074E-3</v>
      </c>
    </row>
    <row r="932" spans="1:11" ht="15.95" customHeight="1" x14ac:dyDescent="0.25">
      <c r="A932" s="89"/>
      <c r="B932" s="88"/>
      <c r="C932" s="5" t="s">
        <v>17</v>
      </c>
      <c r="D932" s="8">
        <v>2.1008403361344537E-3</v>
      </c>
      <c r="E932" s="8">
        <v>2.1008403361344537E-3</v>
      </c>
      <c r="F932" s="8">
        <v>0</v>
      </c>
      <c r="G932" s="8">
        <v>0</v>
      </c>
      <c r="H932" s="8">
        <v>0</v>
      </c>
      <c r="I932" s="8">
        <v>0</v>
      </c>
      <c r="J932" s="8">
        <v>0</v>
      </c>
      <c r="K932" s="8">
        <v>4.2016806722689074E-3</v>
      </c>
    </row>
    <row r="933" spans="1:11" ht="15.95" customHeight="1" x14ac:dyDescent="0.25">
      <c r="A933" s="89"/>
      <c r="B933" s="88" t="s">
        <v>20</v>
      </c>
      <c r="C933" s="4" t="s">
        <v>14</v>
      </c>
      <c r="D933" s="9">
        <v>7</v>
      </c>
      <c r="E933" s="9">
        <v>2</v>
      </c>
      <c r="F933" s="9">
        <v>2</v>
      </c>
      <c r="G933" s="9">
        <v>1</v>
      </c>
      <c r="H933" s="9">
        <v>0</v>
      </c>
      <c r="I933" s="9">
        <v>0</v>
      </c>
      <c r="J933" s="9">
        <v>1</v>
      </c>
      <c r="K933" s="9">
        <v>13</v>
      </c>
    </row>
    <row r="934" spans="1:11" ht="15.95" customHeight="1" x14ac:dyDescent="0.25">
      <c r="A934" s="89"/>
      <c r="B934" s="89"/>
      <c r="C934" s="4" t="s">
        <v>220</v>
      </c>
      <c r="D934" s="7">
        <v>0.53846153846153844</v>
      </c>
      <c r="E934" s="7">
        <v>0.15384615384615385</v>
      </c>
      <c r="F934" s="7">
        <v>0.15384615384615385</v>
      </c>
      <c r="G934" s="7">
        <v>7.6923076923076927E-2</v>
      </c>
      <c r="H934" s="7">
        <v>0</v>
      </c>
      <c r="I934" s="7">
        <v>0</v>
      </c>
      <c r="J934" s="7">
        <v>7.6923076923076927E-2</v>
      </c>
      <c r="K934" s="7">
        <v>1</v>
      </c>
    </row>
    <row r="935" spans="1:11" ht="15.95" customHeight="1" x14ac:dyDescent="0.25">
      <c r="A935" s="89"/>
      <c r="B935" s="89"/>
      <c r="C935" s="4" t="s">
        <v>16</v>
      </c>
      <c r="D935" s="7">
        <v>0.109375</v>
      </c>
      <c r="E935" s="7">
        <v>1.098901098901099E-2</v>
      </c>
      <c r="F935" s="7">
        <v>3.0769230769230771E-2</v>
      </c>
      <c r="G935" s="7">
        <v>0.2</v>
      </c>
      <c r="H935" s="7">
        <v>0</v>
      </c>
      <c r="I935" s="7">
        <v>0</v>
      </c>
      <c r="J935" s="7">
        <v>1.8181818181818181E-2</v>
      </c>
      <c r="K935" s="7">
        <v>2.7310924369747899E-2</v>
      </c>
    </row>
    <row r="936" spans="1:11" ht="15.95" customHeight="1" x14ac:dyDescent="0.25">
      <c r="A936" s="88"/>
      <c r="B936" s="88"/>
      <c r="C936" s="5" t="s">
        <v>17</v>
      </c>
      <c r="D936" s="8">
        <v>1.4705882352941175E-2</v>
      </c>
      <c r="E936" s="8">
        <v>4.2016806722689074E-3</v>
      </c>
      <c r="F936" s="8">
        <v>4.2016806722689074E-3</v>
      </c>
      <c r="G936" s="8">
        <v>2.1008403361344537E-3</v>
      </c>
      <c r="H936" s="8">
        <v>0</v>
      </c>
      <c r="I936" s="8">
        <v>0</v>
      </c>
      <c r="J936" s="8">
        <v>2.1008403361344537E-3</v>
      </c>
      <c r="K936" s="8">
        <v>2.7310924369747899E-2</v>
      </c>
    </row>
    <row r="937" spans="1:11" ht="15.95" customHeight="1" x14ac:dyDescent="0.25">
      <c r="A937" s="88" t="s">
        <v>4</v>
      </c>
      <c r="B937" s="89"/>
      <c r="C937" s="4" t="s">
        <v>14</v>
      </c>
      <c r="D937" s="9">
        <v>64</v>
      </c>
      <c r="E937" s="9">
        <v>182</v>
      </c>
      <c r="F937" s="9">
        <v>65</v>
      </c>
      <c r="G937" s="9">
        <v>5</v>
      </c>
      <c r="H937" s="9">
        <v>33</v>
      </c>
      <c r="I937" s="9">
        <v>72</v>
      </c>
      <c r="J937" s="9">
        <v>55</v>
      </c>
      <c r="K937" s="9">
        <v>476</v>
      </c>
    </row>
    <row r="938" spans="1:11" ht="15.95" customHeight="1" x14ac:dyDescent="0.25">
      <c r="A938" s="89"/>
      <c r="B938" s="89"/>
      <c r="C938" s="4" t="s">
        <v>220</v>
      </c>
      <c r="D938" s="7">
        <v>0.13445378151260504</v>
      </c>
      <c r="E938" s="7">
        <v>0.38235294117647056</v>
      </c>
      <c r="F938" s="7">
        <v>0.13655462184873948</v>
      </c>
      <c r="G938" s="7">
        <v>1.050420168067227E-2</v>
      </c>
      <c r="H938" s="7">
        <v>6.9327731092436978E-2</v>
      </c>
      <c r="I938" s="7">
        <v>0.15126050420168066</v>
      </c>
      <c r="J938" s="7">
        <v>0.11554621848739495</v>
      </c>
      <c r="K938" s="7">
        <v>1</v>
      </c>
    </row>
    <row r="939" spans="1:11" ht="15.95" customHeight="1" x14ac:dyDescent="0.25">
      <c r="A939" s="89"/>
      <c r="B939" s="89"/>
      <c r="C939" s="4" t="s">
        <v>16</v>
      </c>
      <c r="D939" s="7">
        <v>1</v>
      </c>
      <c r="E939" s="7">
        <v>1</v>
      </c>
      <c r="F939" s="7">
        <v>1</v>
      </c>
      <c r="G939" s="7">
        <v>1</v>
      </c>
      <c r="H939" s="7">
        <v>1</v>
      </c>
      <c r="I939" s="7">
        <v>1</v>
      </c>
      <c r="J939" s="7">
        <v>1</v>
      </c>
      <c r="K939" s="7">
        <v>1</v>
      </c>
    </row>
    <row r="940" spans="1:11" s="76" customFormat="1" ht="15.95" customHeight="1" thickBot="1" x14ac:dyDescent="0.3">
      <c r="A940" s="90"/>
      <c r="B940" s="90"/>
      <c r="C940" s="74" t="s">
        <v>17</v>
      </c>
      <c r="D940" s="75">
        <v>0.13445378151260504</v>
      </c>
      <c r="E940" s="75">
        <v>0.38235294117647056</v>
      </c>
      <c r="F940" s="75">
        <v>0.13655462184873948</v>
      </c>
      <c r="G940" s="75">
        <v>1.050420168067227E-2</v>
      </c>
      <c r="H940" s="75">
        <v>6.9327731092436978E-2</v>
      </c>
      <c r="I940" s="75">
        <v>0.15126050420168066</v>
      </c>
      <c r="J940" s="75">
        <v>0.11554621848739495</v>
      </c>
      <c r="K940" s="75">
        <v>1</v>
      </c>
    </row>
    <row r="941" spans="1:11" ht="15.75" thickTop="1" x14ac:dyDescent="0.25"/>
    <row r="942" spans="1:11" ht="18.95" customHeight="1" x14ac:dyDescent="0.25">
      <c r="A942" s="91" t="s">
        <v>255</v>
      </c>
      <c r="B942" s="91"/>
      <c r="C942" s="91"/>
      <c r="D942" s="91"/>
      <c r="E942" s="91"/>
      <c r="F942" s="91"/>
      <c r="G942" s="91"/>
      <c r="H942" s="91"/>
      <c r="I942" s="91"/>
      <c r="J942" s="91"/>
      <c r="K942" s="91"/>
    </row>
    <row r="943" spans="1:11" ht="15" customHeight="1" x14ac:dyDescent="0.25">
      <c r="A943" s="92"/>
      <c r="B943" s="92"/>
      <c r="C943" s="92"/>
      <c r="D943" s="94" t="s">
        <v>3</v>
      </c>
      <c r="E943" s="94"/>
      <c r="F943" s="94"/>
      <c r="G943" s="94"/>
      <c r="H943" s="94"/>
      <c r="I943" s="94"/>
      <c r="J943" s="94"/>
      <c r="K943" s="94" t="s">
        <v>4</v>
      </c>
    </row>
    <row r="944" spans="1:11" ht="15" customHeight="1" x14ac:dyDescent="0.25">
      <c r="A944" s="93"/>
      <c r="B944" s="93"/>
      <c r="C944" s="93"/>
      <c r="D944" s="2" t="s">
        <v>5</v>
      </c>
      <c r="E944" s="2" t="s">
        <v>6</v>
      </c>
      <c r="F944" s="2" t="s">
        <v>7</v>
      </c>
      <c r="G944" s="2" t="s">
        <v>8</v>
      </c>
      <c r="H944" s="2" t="s">
        <v>9</v>
      </c>
      <c r="I944" s="2" t="s">
        <v>10</v>
      </c>
      <c r="J944" s="2" t="s">
        <v>11</v>
      </c>
      <c r="K944" s="95"/>
    </row>
    <row r="945" spans="1:11" ht="15.95" customHeight="1" x14ac:dyDescent="0.25">
      <c r="A945" s="96" t="s">
        <v>256</v>
      </c>
      <c r="B945" s="96" t="s">
        <v>257</v>
      </c>
      <c r="C945" s="3" t="s">
        <v>14</v>
      </c>
      <c r="D945" s="6">
        <v>10</v>
      </c>
      <c r="E945" s="6">
        <v>2</v>
      </c>
      <c r="F945" s="6">
        <v>2</v>
      </c>
      <c r="G945" s="6">
        <v>0</v>
      </c>
      <c r="H945" s="6">
        <v>0</v>
      </c>
      <c r="I945" s="6">
        <v>0</v>
      </c>
      <c r="J945" s="6">
        <v>5</v>
      </c>
      <c r="K945" s="6">
        <v>19</v>
      </c>
    </row>
    <row r="946" spans="1:11" ht="15.95" customHeight="1" x14ac:dyDescent="0.25">
      <c r="A946" s="89"/>
      <c r="B946" s="89"/>
      <c r="C946" s="4" t="s">
        <v>258</v>
      </c>
      <c r="D946" s="7">
        <v>0.52631578947368418</v>
      </c>
      <c r="E946" s="7">
        <v>0.10526315789473684</v>
      </c>
      <c r="F946" s="7">
        <v>0.10526315789473684</v>
      </c>
      <c r="G946" s="7">
        <v>0</v>
      </c>
      <c r="H946" s="7">
        <v>0</v>
      </c>
      <c r="I946" s="7">
        <v>0</v>
      </c>
      <c r="J946" s="7">
        <v>0.26315789473684209</v>
      </c>
      <c r="K946" s="7">
        <v>1</v>
      </c>
    </row>
    <row r="947" spans="1:11" ht="15.95" customHeight="1" x14ac:dyDescent="0.25">
      <c r="A947" s="89"/>
      <c r="B947" s="89"/>
      <c r="C947" s="4" t="s">
        <v>16</v>
      </c>
      <c r="D947" s="7">
        <v>0.15625</v>
      </c>
      <c r="E947" s="7">
        <v>1.098901098901099E-2</v>
      </c>
      <c r="F947" s="7">
        <v>3.0769230769230771E-2</v>
      </c>
      <c r="G947" s="7">
        <v>0</v>
      </c>
      <c r="H947" s="7">
        <v>0</v>
      </c>
      <c r="I947" s="7">
        <v>0</v>
      </c>
      <c r="J947" s="7">
        <v>9.0909090909090912E-2</v>
      </c>
      <c r="K947" s="7">
        <v>3.9915966386554619E-2</v>
      </c>
    </row>
    <row r="948" spans="1:11" ht="15.95" customHeight="1" x14ac:dyDescent="0.25">
      <c r="A948" s="89"/>
      <c r="B948" s="88"/>
      <c r="C948" s="5" t="s">
        <v>17</v>
      </c>
      <c r="D948" s="8">
        <v>2.100840336134454E-2</v>
      </c>
      <c r="E948" s="8">
        <v>4.2016806722689074E-3</v>
      </c>
      <c r="F948" s="8">
        <v>4.2016806722689074E-3</v>
      </c>
      <c r="G948" s="8">
        <v>0</v>
      </c>
      <c r="H948" s="8">
        <v>0</v>
      </c>
      <c r="I948" s="8">
        <v>0</v>
      </c>
      <c r="J948" s="8">
        <v>1.050420168067227E-2</v>
      </c>
      <c r="K948" s="8">
        <v>3.9915966386554619E-2</v>
      </c>
    </row>
    <row r="949" spans="1:11" ht="15.95" customHeight="1" x14ac:dyDescent="0.25">
      <c r="A949" s="89"/>
      <c r="B949" s="88" t="s">
        <v>195</v>
      </c>
      <c r="C949" s="4" t="s">
        <v>14</v>
      </c>
      <c r="D949" s="9">
        <v>36</v>
      </c>
      <c r="E949" s="9">
        <v>146</v>
      </c>
      <c r="F949" s="9">
        <v>38</v>
      </c>
      <c r="G949" s="9">
        <v>0</v>
      </c>
      <c r="H949" s="9">
        <v>6</v>
      </c>
      <c r="I949" s="9">
        <v>2</v>
      </c>
      <c r="J949" s="9">
        <v>13</v>
      </c>
      <c r="K949" s="9">
        <v>241</v>
      </c>
    </row>
    <row r="950" spans="1:11" ht="15.95" customHeight="1" x14ac:dyDescent="0.25">
      <c r="A950" s="89"/>
      <c r="B950" s="89"/>
      <c r="C950" s="4" t="s">
        <v>258</v>
      </c>
      <c r="D950" s="7">
        <v>0.14937759336099585</v>
      </c>
      <c r="E950" s="7">
        <v>0.60580912863070535</v>
      </c>
      <c r="F950" s="7">
        <v>0.15767634854771784</v>
      </c>
      <c r="G950" s="7">
        <v>0</v>
      </c>
      <c r="H950" s="7">
        <v>2.4896265560165977E-2</v>
      </c>
      <c r="I950" s="7">
        <v>8.2987551867219917E-3</v>
      </c>
      <c r="J950" s="7">
        <v>5.3941908713692949E-2</v>
      </c>
      <c r="K950" s="7">
        <v>1</v>
      </c>
    </row>
    <row r="951" spans="1:11" ht="15.95" customHeight="1" x14ac:dyDescent="0.25">
      <c r="A951" s="89"/>
      <c r="B951" s="89"/>
      <c r="C951" s="4" t="s">
        <v>16</v>
      </c>
      <c r="D951" s="7">
        <v>0.5625</v>
      </c>
      <c r="E951" s="7">
        <v>0.80219780219780223</v>
      </c>
      <c r="F951" s="7">
        <v>0.58461538461538465</v>
      </c>
      <c r="G951" s="7">
        <v>0</v>
      </c>
      <c r="H951" s="7">
        <v>0.18181818181818182</v>
      </c>
      <c r="I951" s="7">
        <v>2.7777777777777776E-2</v>
      </c>
      <c r="J951" s="7">
        <v>0.23636363636363636</v>
      </c>
      <c r="K951" s="7">
        <v>0.50630252100840334</v>
      </c>
    </row>
    <row r="952" spans="1:11" ht="15.95" customHeight="1" x14ac:dyDescent="0.25">
      <c r="A952" s="89"/>
      <c r="B952" s="88"/>
      <c r="C952" s="5" t="s">
        <v>17</v>
      </c>
      <c r="D952" s="8">
        <v>7.5630252100840331E-2</v>
      </c>
      <c r="E952" s="8">
        <v>0.30672268907563027</v>
      </c>
      <c r="F952" s="8">
        <v>7.9831932773109238E-2</v>
      </c>
      <c r="G952" s="8">
        <v>0</v>
      </c>
      <c r="H952" s="8">
        <v>1.2605042016806723E-2</v>
      </c>
      <c r="I952" s="8">
        <v>4.2016806722689074E-3</v>
      </c>
      <c r="J952" s="8">
        <v>2.7310924369747899E-2</v>
      </c>
      <c r="K952" s="8">
        <v>0.50630252100840334</v>
      </c>
    </row>
    <row r="953" spans="1:11" ht="15.95" customHeight="1" x14ac:dyDescent="0.25">
      <c r="A953" s="89"/>
      <c r="B953" s="88" t="s">
        <v>198</v>
      </c>
      <c r="C953" s="4" t="s">
        <v>14</v>
      </c>
      <c r="D953" s="9">
        <v>2</v>
      </c>
      <c r="E953" s="9">
        <v>1</v>
      </c>
      <c r="F953" s="9">
        <v>9</v>
      </c>
      <c r="G953" s="9">
        <v>0</v>
      </c>
      <c r="H953" s="9">
        <v>0</v>
      </c>
      <c r="I953" s="9">
        <v>0</v>
      </c>
      <c r="J953" s="9">
        <v>0</v>
      </c>
      <c r="K953" s="9">
        <v>12</v>
      </c>
    </row>
    <row r="954" spans="1:11" ht="15.95" customHeight="1" x14ac:dyDescent="0.25">
      <c r="A954" s="89"/>
      <c r="B954" s="89"/>
      <c r="C954" s="4" t="s">
        <v>258</v>
      </c>
      <c r="D954" s="7">
        <v>0.16666666666666663</v>
      </c>
      <c r="E954" s="7">
        <v>8.3333333333333315E-2</v>
      </c>
      <c r="F954" s="7">
        <v>0.75</v>
      </c>
      <c r="G954" s="7">
        <v>0</v>
      </c>
      <c r="H954" s="7">
        <v>0</v>
      </c>
      <c r="I954" s="7">
        <v>0</v>
      </c>
      <c r="J954" s="7">
        <v>0</v>
      </c>
      <c r="K954" s="7">
        <v>1</v>
      </c>
    </row>
    <row r="955" spans="1:11" ht="15.95" customHeight="1" x14ac:dyDescent="0.25">
      <c r="A955" s="89"/>
      <c r="B955" s="89"/>
      <c r="C955" s="4" t="s">
        <v>16</v>
      </c>
      <c r="D955" s="7">
        <v>3.125E-2</v>
      </c>
      <c r="E955" s="7">
        <v>5.4945054945054949E-3</v>
      </c>
      <c r="F955" s="7">
        <v>0.13846153846153847</v>
      </c>
      <c r="G955" s="7">
        <v>0</v>
      </c>
      <c r="H955" s="7">
        <v>0</v>
      </c>
      <c r="I955" s="7">
        <v>0</v>
      </c>
      <c r="J955" s="7">
        <v>0</v>
      </c>
      <c r="K955" s="7">
        <v>2.5210084033613446E-2</v>
      </c>
    </row>
    <row r="956" spans="1:11" ht="15.95" customHeight="1" x14ac:dyDescent="0.25">
      <c r="A956" s="89"/>
      <c r="B956" s="88"/>
      <c r="C956" s="5" t="s">
        <v>17</v>
      </c>
      <c r="D956" s="8">
        <v>4.2016806722689074E-3</v>
      </c>
      <c r="E956" s="8">
        <v>2.1008403361344537E-3</v>
      </c>
      <c r="F956" s="8">
        <v>1.8907563025210083E-2</v>
      </c>
      <c r="G956" s="8">
        <v>0</v>
      </c>
      <c r="H956" s="8">
        <v>0</v>
      </c>
      <c r="I956" s="8">
        <v>0</v>
      </c>
      <c r="J956" s="8">
        <v>0</v>
      </c>
      <c r="K956" s="8">
        <v>2.5210084033613446E-2</v>
      </c>
    </row>
    <row r="957" spans="1:11" ht="15.95" customHeight="1" x14ac:dyDescent="0.25">
      <c r="A957" s="89"/>
      <c r="B957" s="88" t="s">
        <v>197</v>
      </c>
      <c r="C957" s="4" t="s">
        <v>14</v>
      </c>
      <c r="D957" s="9">
        <v>4</v>
      </c>
      <c r="E957" s="9">
        <v>0</v>
      </c>
      <c r="F957" s="9">
        <v>4</v>
      </c>
      <c r="G957" s="9">
        <v>4</v>
      </c>
      <c r="H957" s="9">
        <v>3</v>
      </c>
      <c r="I957" s="9">
        <v>1</v>
      </c>
      <c r="J957" s="9">
        <v>3</v>
      </c>
      <c r="K957" s="9">
        <v>19</v>
      </c>
    </row>
    <row r="958" spans="1:11" ht="15.95" customHeight="1" x14ac:dyDescent="0.25">
      <c r="A958" s="89"/>
      <c r="B958" s="89"/>
      <c r="C958" s="4" t="s">
        <v>258</v>
      </c>
      <c r="D958" s="7">
        <v>0.21052631578947367</v>
      </c>
      <c r="E958" s="7">
        <v>0</v>
      </c>
      <c r="F958" s="7">
        <v>0.21052631578947367</v>
      </c>
      <c r="G958" s="7">
        <v>0.21052631578947367</v>
      </c>
      <c r="H958" s="7">
        <v>0.15789473684210525</v>
      </c>
      <c r="I958" s="7">
        <v>5.2631578947368418E-2</v>
      </c>
      <c r="J958" s="7">
        <v>0.15789473684210525</v>
      </c>
      <c r="K958" s="7">
        <v>1</v>
      </c>
    </row>
    <row r="959" spans="1:11" ht="15.95" customHeight="1" x14ac:dyDescent="0.25">
      <c r="A959" s="89"/>
      <c r="B959" s="89"/>
      <c r="C959" s="4" t="s">
        <v>16</v>
      </c>
      <c r="D959" s="7">
        <v>6.25E-2</v>
      </c>
      <c r="E959" s="7">
        <v>0</v>
      </c>
      <c r="F959" s="7">
        <v>6.1538461538461542E-2</v>
      </c>
      <c r="G959" s="7">
        <v>0.8</v>
      </c>
      <c r="H959" s="7">
        <v>9.0909090909090912E-2</v>
      </c>
      <c r="I959" s="7">
        <v>1.3888888888888888E-2</v>
      </c>
      <c r="J959" s="7">
        <v>5.4545454545454543E-2</v>
      </c>
      <c r="K959" s="7">
        <v>3.9915966386554619E-2</v>
      </c>
    </row>
    <row r="960" spans="1:11" ht="15.95" customHeight="1" x14ac:dyDescent="0.25">
      <c r="A960" s="89"/>
      <c r="B960" s="88"/>
      <c r="C960" s="5" t="s">
        <v>17</v>
      </c>
      <c r="D960" s="8">
        <v>8.4033613445378148E-3</v>
      </c>
      <c r="E960" s="8">
        <v>0</v>
      </c>
      <c r="F960" s="8">
        <v>8.4033613445378148E-3</v>
      </c>
      <c r="G960" s="8">
        <v>8.4033613445378148E-3</v>
      </c>
      <c r="H960" s="8">
        <v>6.3025210084033615E-3</v>
      </c>
      <c r="I960" s="8">
        <v>2.1008403361344537E-3</v>
      </c>
      <c r="J960" s="8">
        <v>6.3025210084033615E-3</v>
      </c>
      <c r="K960" s="8">
        <v>3.9915966386554619E-2</v>
      </c>
    </row>
    <row r="961" spans="1:11" ht="15.95" customHeight="1" x14ac:dyDescent="0.25">
      <c r="A961" s="89"/>
      <c r="B961" s="88" t="s">
        <v>259</v>
      </c>
      <c r="C961" s="4" t="s">
        <v>14</v>
      </c>
      <c r="D961" s="9">
        <v>1</v>
      </c>
      <c r="E961" s="9">
        <v>1</v>
      </c>
      <c r="F961" s="9">
        <v>1</v>
      </c>
      <c r="G961" s="9">
        <v>0</v>
      </c>
      <c r="H961" s="9">
        <v>19</v>
      </c>
      <c r="I961" s="9">
        <v>0</v>
      </c>
      <c r="J961" s="9">
        <v>1</v>
      </c>
      <c r="K961" s="9">
        <v>23</v>
      </c>
    </row>
    <row r="962" spans="1:11" ht="15.95" customHeight="1" x14ac:dyDescent="0.25">
      <c r="A962" s="89"/>
      <c r="B962" s="89"/>
      <c r="C962" s="4" t="s">
        <v>258</v>
      </c>
      <c r="D962" s="7">
        <v>4.3478260869565216E-2</v>
      </c>
      <c r="E962" s="7">
        <v>4.3478260869565216E-2</v>
      </c>
      <c r="F962" s="7">
        <v>4.3478260869565216E-2</v>
      </c>
      <c r="G962" s="7">
        <v>0</v>
      </c>
      <c r="H962" s="7">
        <v>0.82608695652173902</v>
      </c>
      <c r="I962" s="7">
        <v>0</v>
      </c>
      <c r="J962" s="7">
        <v>4.3478260869565216E-2</v>
      </c>
      <c r="K962" s="7">
        <v>1</v>
      </c>
    </row>
    <row r="963" spans="1:11" ht="15.95" customHeight="1" x14ac:dyDescent="0.25">
      <c r="A963" s="89"/>
      <c r="B963" s="89"/>
      <c r="C963" s="4" t="s">
        <v>16</v>
      </c>
      <c r="D963" s="7">
        <v>1.5625E-2</v>
      </c>
      <c r="E963" s="7">
        <v>5.4945054945054949E-3</v>
      </c>
      <c r="F963" s="7">
        <v>1.5384615384615385E-2</v>
      </c>
      <c r="G963" s="7">
        <v>0</v>
      </c>
      <c r="H963" s="7">
        <v>0.5757575757575758</v>
      </c>
      <c r="I963" s="7">
        <v>0</v>
      </c>
      <c r="J963" s="7">
        <v>1.8181818181818181E-2</v>
      </c>
      <c r="K963" s="7">
        <v>4.8319327731092446E-2</v>
      </c>
    </row>
    <row r="964" spans="1:11" ht="15.95" customHeight="1" x14ac:dyDescent="0.25">
      <c r="A964" s="89"/>
      <c r="B964" s="88"/>
      <c r="C964" s="5" t="s">
        <v>17</v>
      </c>
      <c r="D964" s="8">
        <v>2.1008403361344537E-3</v>
      </c>
      <c r="E964" s="8">
        <v>2.1008403361344537E-3</v>
      </c>
      <c r="F964" s="8">
        <v>2.1008403361344537E-3</v>
      </c>
      <c r="G964" s="8">
        <v>0</v>
      </c>
      <c r="H964" s="8">
        <v>3.9915966386554619E-2</v>
      </c>
      <c r="I964" s="8">
        <v>0</v>
      </c>
      <c r="J964" s="8">
        <v>2.1008403361344537E-3</v>
      </c>
      <c r="K964" s="8">
        <v>4.8319327731092446E-2</v>
      </c>
    </row>
    <row r="965" spans="1:11" ht="15.95" customHeight="1" x14ac:dyDescent="0.25">
      <c r="A965" s="89"/>
      <c r="B965" s="88" t="s">
        <v>260</v>
      </c>
      <c r="C965" s="4" t="s">
        <v>14</v>
      </c>
      <c r="D965" s="9">
        <v>0</v>
      </c>
      <c r="E965" s="9">
        <v>1</v>
      </c>
      <c r="F965" s="9">
        <v>0</v>
      </c>
      <c r="G965" s="9">
        <v>0</v>
      </c>
      <c r="H965" s="9">
        <v>0</v>
      </c>
      <c r="I965" s="9">
        <v>65</v>
      </c>
      <c r="J965" s="9">
        <v>7</v>
      </c>
      <c r="K965" s="9">
        <v>73</v>
      </c>
    </row>
    <row r="966" spans="1:11" ht="15.95" customHeight="1" x14ac:dyDescent="0.25">
      <c r="A966" s="89"/>
      <c r="B966" s="89"/>
      <c r="C966" s="4" t="s">
        <v>258</v>
      </c>
      <c r="D966" s="7">
        <v>0</v>
      </c>
      <c r="E966" s="7">
        <v>1.3698630136986301E-2</v>
      </c>
      <c r="F966" s="7">
        <v>0</v>
      </c>
      <c r="G966" s="7">
        <v>0</v>
      </c>
      <c r="H966" s="7">
        <v>0</v>
      </c>
      <c r="I966" s="7">
        <v>0.8904109589041096</v>
      </c>
      <c r="J966" s="7">
        <v>9.5890410958904104E-2</v>
      </c>
      <c r="K966" s="7">
        <v>1</v>
      </c>
    </row>
    <row r="967" spans="1:11" ht="15.95" customHeight="1" x14ac:dyDescent="0.25">
      <c r="A967" s="89"/>
      <c r="B967" s="89"/>
      <c r="C967" s="4" t="s">
        <v>16</v>
      </c>
      <c r="D967" s="7">
        <v>0</v>
      </c>
      <c r="E967" s="7">
        <v>5.4945054945054949E-3</v>
      </c>
      <c r="F967" s="7">
        <v>0</v>
      </c>
      <c r="G967" s="7">
        <v>0</v>
      </c>
      <c r="H967" s="7">
        <v>0</v>
      </c>
      <c r="I967" s="7">
        <v>0.9027777777777779</v>
      </c>
      <c r="J967" s="7">
        <v>0.12727272727272726</v>
      </c>
      <c r="K967" s="7">
        <v>0.15336134453781514</v>
      </c>
    </row>
    <row r="968" spans="1:11" ht="15.95" customHeight="1" x14ac:dyDescent="0.25">
      <c r="A968" s="89"/>
      <c r="B968" s="88"/>
      <c r="C968" s="5" t="s">
        <v>17</v>
      </c>
      <c r="D968" s="8">
        <v>0</v>
      </c>
      <c r="E968" s="8">
        <v>2.1008403361344537E-3</v>
      </c>
      <c r="F968" s="8">
        <v>0</v>
      </c>
      <c r="G968" s="8">
        <v>0</v>
      </c>
      <c r="H968" s="8">
        <v>0</v>
      </c>
      <c r="I968" s="8">
        <v>0.13655462184873948</v>
      </c>
      <c r="J968" s="8">
        <v>1.4705882352941175E-2</v>
      </c>
      <c r="K968" s="8">
        <v>0.15336134453781514</v>
      </c>
    </row>
    <row r="969" spans="1:11" ht="15.95" customHeight="1" x14ac:dyDescent="0.25">
      <c r="A969" s="89"/>
      <c r="B969" s="88" t="s">
        <v>261</v>
      </c>
      <c r="C969" s="4" t="s">
        <v>14</v>
      </c>
      <c r="D969" s="9">
        <v>2</v>
      </c>
      <c r="E969" s="9">
        <v>5</v>
      </c>
      <c r="F969" s="9">
        <v>0</v>
      </c>
      <c r="G969" s="9">
        <v>0</v>
      </c>
      <c r="H969" s="9">
        <v>0</v>
      </c>
      <c r="I969" s="9">
        <v>0</v>
      </c>
      <c r="J969" s="9">
        <v>18</v>
      </c>
      <c r="K969" s="9">
        <v>25</v>
      </c>
    </row>
    <row r="970" spans="1:11" ht="15.95" customHeight="1" x14ac:dyDescent="0.25">
      <c r="A970" s="89"/>
      <c r="B970" s="89"/>
      <c r="C970" s="4" t="s">
        <v>258</v>
      </c>
      <c r="D970" s="7">
        <v>0.08</v>
      </c>
      <c r="E970" s="7">
        <v>0.2</v>
      </c>
      <c r="F970" s="7">
        <v>0</v>
      </c>
      <c r="G970" s="7">
        <v>0</v>
      </c>
      <c r="H970" s="7">
        <v>0</v>
      </c>
      <c r="I970" s="7">
        <v>0</v>
      </c>
      <c r="J970" s="7">
        <v>0.72</v>
      </c>
      <c r="K970" s="7">
        <v>1</v>
      </c>
    </row>
    <row r="971" spans="1:11" ht="15.95" customHeight="1" x14ac:dyDescent="0.25">
      <c r="A971" s="89"/>
      <c r="B971" s="89"/>
      <c r="C971" s="4" t="s">
        <v>16</v>
      </c>
      <c r="D971" s="7">
        <v>3.125E-2</v>
      </c>
      <c r="E971" s="7">
        <v>2.7472527472527472E-2</v>
      </c>
      <c r="F971" s="7">
        <v>0</v>
      </c>
      <c r="G971" s="7">
        <v>0</v>
      </c>
      <c r="H971" s="7">
        <v>0</v>
      </c>
      <c r="I971" s="7">
        <v>0</v>
      </c>
      <c r="J971" s="7">
        <v>0.32727272727272727</v>
      </c>
      <c r="K971" s="7">
        <v>5.2521008403361345E-2</v>
      </c>
    </row>
    <row r="972" spans="1:11" ht="15.95" customHeight="1" x14ac:dyDescent="0.25">
      <c r="A972" s="89"/>
      <c r="B972" s="88"/>
      <c r="C972" s="5" t="s">
        <v>17</v>
      </c>
      <c r="D972" s="8">
        <v>4.2016806722689074E-3</v>
      </c>
      <c r="E972" s="8">
        <v>1.050420168067227E-2</v>
      </c>
      <c r="F972" s="8">
        <v>0</v>
      </c>
      <c r="G972" s="8">
        <v>0</v>
      </c>
      <c r="H972" s="8">
        <v>0</v>
      </c>
      <c r="I972" s="8">
        <v>0</v>
      </c>
      <c r="J972" s="8">
        <v>3.7815126050420166E-2</v>
      </c>
      <c r="K972" s="8">
        <v>5.2521008403361345E-2</v>
      </c>
    </row>
    <row r="973" spans="1:11" ht="15.95" customHeight="1" x14ac:dyDescent="0.25">
      <c r="A973" s="89"/>
      <c r="B973" s="88" t="s">
        <v>20</v>
      </c>
      <c r="C973" s="4" t="s">
        <v>14</v>
      </c>
      <c r="D973" s="9">
        <v>9</v>
      </c>
      <c r="E973" s="9">
        <v>26</v>
      </c>
      <c r="F973" s="9">
        <v>11</v>
      </c>
      <c r="G973" s="9">
        <v>1</v>
      </c>
      <c r="H973" s="9">
        <v>5</v>
      </c>
      <c r="I973" s="9">
        <v>4</v>
      </c>
      <c r="J973" s="9">
        <v>8</v>
      </c>
      <c r="K973" s="9">
        <v>64</v>
      </c>
    </row>
    <row r="974" spans="1:11" ht="15.95" customHeight="1" x14ac:dyDescent="0.25">
      <c r="A974" s="89"/>
      <c r="B974" s="89"/>
      <c r="C974" s="4" t="s">
        <v>258</v>
      </c>
      <c r="D974" s="7">
        <v>0.140625</v>
      </c>
      <c r="E974" s="7">
        <v>0.40625</v>
      </c>
      <c r="F974" s="7">
        <v>0.171875</v>
      </c>
      <c r="G974" s="7">
        <v>1.5625E-2</v>
      </c>
      <c r="H974" s="7">
        <v>7.8125E-2</v>
      </c>
      <c r="I974" s="7">
        <v>6.25E-2</v>
      </c>
      <c r="J974" s="7">
        <v>0.125</v>
      </c>
      <c r="K974" s="7">
        <v>1</v>
      </c>
    </row>
    <row r="975" spans="1:11" ht="15.95" customHeight="1" x14ac:dyDescent="0.25">
      <c r="A975" s="89"/>
      <c r="B975" s="89"/>
      <c r="C975" s="4" t="s">
        <v>16</v>
      </c>
      <c r="D975" s="7">
        <v>0.140625</v>
      </c>
      <c r="E975" s="7">
        <v>0.14285714285714285</v>
      </c>
      <c r="F975" s="7">
        <v>0.16923076923076924</v>
      </c>
      <c r="G975" s="7">
        <v>0.2</v>
      </c>
      <c r="H975" s="7">
        <v>0.15151515151515152</v>
      </c>
      <c r="I975" s="7">
        <v>5.5555555555555552E-2</v>
      </c>
      <c r="J975" s="7">
        <v>0.14545454545454545</v>
      </c>
      <c r="K975" s="7">
        <v>0.13445378151260504</v>
      </c>
    </row>
    <row r="976" spans="1:11" ht="15.95" customHeight="1" x14ac:dyDescent="0.25">
      <c r="A976" s="88"/>
      <c r="B976" s="88"/>
      <c r="C976" s="5" t="s">
        <v>17</v>
      </c>
      <c r="D976" s="8">
        <v>1.8907563025210083E-2</v>
      </c>
      <c r="E976" s="8">
        <v>5.4621848739495799E-2</v>
      </c>
      <c r="F976" s="8">
        <v>2.3109243697478993E-2</v>
      </c>
      <c r="G976" s="8">
        <v>2.1008403361344537E-3</v>
      </c>
      <c r="H976" s="8">
        <v>1.050420168067227E-2</v>
      </c>
      <c r="I976" s="8">
        <v>8.4033613445378148E-3</v>
      </c>
      <c r="J976" s="8">
        <v>1.680672268907563E-2</v>
      </c>
      <c r="K976" s="8">
        <v>0.13445378151260504</v>
      </c>
    </row>
    <row r="977" spans="1:11" ht="15.95" customHeight="1" x14ac:dyDescent="0.25">
      <c r="A977" s="88" t="s">
        <v>4</v>
      </c>
      <c r="B977" s="89"/>
      <c r="C977" s="4" t="s">
        <v>14</v>
      </c>
      <c r="D977" s="9">
        <v>64</v>
      </c>
      <c r="E977" s="9">
        <v>182</v>
      </c>
      <c r="F977" s="9">
        <v>65</v>
      </c>
      <c r="G977" s="9">
        <v>5</v>
      </c>
      <c r="H977" s="9">
        <v>33</v>
      </c>
      <c r="I977" s="9">
        <v>72</v>
      </c>
      <c r="J977" s="9">
        <v>55</v>
      </c>
      <c r="K977" s="9">
        <v>476</v>
      </c>
    </row>
    <row r="978" spans="1:11" ht="15.95" customHeight="1" x14ac:dyDescent="0.25">
      <c r="A978" s="89"/>
      <c r="B978" s="89"/>
      <c r="C978" s="4" t="s">
        <v>258</v>
      </c>
      <c r="D978" s="7">
        <v>0.13445378151260504</v>
      </c>
      <c r="E978" s="7">
        <v>0.38235294117647056</v>
      </c>
      <c r="F978" s="7">
        <v>0.13655462184873948</v>
      </c>
      <c r="G978" s="7">
        <v>1.050420168067227E-2</v>
      </c>
      <c r="H978" s="7">
        <v>6.9327731092436978E-2</v>
      </c>
      <c r="I978" s="7">
        <v>0.15126050420168066</v>
      </c>
      <c r="J978" s="7">
        <v>0.11554621848739495</v>
      </c>
      <c r="K978" s="7">
        <v>1</v>
      </c>
    </row>
    <row r="979" spans="1:11" ht="15.95" customHeight="1" x14ac:dyDescent="0.25">
      <c r="A979" s="89"/>
      <c r="B979" s="89"/>
      <c r="C979" s="4" t="s">
        <v>16</v>
      </c>
      <c r="D979" s="7">
        <v>1</v>
      </c>
      <c r="E979" s="7">
        <v>1</v>
      </c>
      <c r="F979" s="7">
        <v>1</v>
      </c>
      <c r="G979" s="7">
        <v>1</v>
      </c>
      <c r="H979" s="7">
        <v>1</v>
      </c>
      <c r="I979" s="7">
        <v>1</v>
      </c>
      <c r="J979" s="7">
        <v>1</v>
      </c>
      <c r="K979" s="7">
        <v>1</v>
      </c>
    </row>
    <row r="980" spans="1:11" s="76" customFormat="1" ht="15.95" customHeight="1" thickBot="1" x14ac:dyDescent="0.3">
      <c r="A980" s="90"/>
      <c r="B980" s="90"/>
      <c r="C980" s="74" t="s">
        <v>17</v>
      </c>
      <c r="D980" s="75">
        <v>0.13445378151260504</v>
      </c>
      <c r="E980" s="75">
        <v>0.38235294117647056</v>
      </c>
      <c r="F980" s="75">
        <v>0.13655462184873948</v>
      </c>
      <c r="G980" s="75">
        <v>1.050420168067227E-2</v>
      </c>
      <c r="H980" s="75">
        <v>6.9327731092436978E-2</v>
      </c>
      <c r="I980" s="75">
        <v>0.15126050420168066</v>
      </c>
      <c r="J980" s="75">
        <v>0.11554621848739495</v>
      </c>
      <c r="K980" s="75">
        <v>1</v>
      </c>
    </row>
    <row r="981" spans="1:11" ht="15.75" thickTop="1" x14ac:dyDescent="0.25"/>
    <row r="982" spans="1:11" ht="18.95" customHeight="1" x14ac:dyDescent="0.25">
      <c r="A982" s="91" t="s">
        <v>262</v>
      </c>
      <c r="B982" s="91"/>
      <c r="C982" s="91"/>
      <c r="D982" s="91"/>
      <c r="E982" s="91"/>
      <c r="F982" s="91"/>
      <c r="G982" s="91"/>
      <c r="H982" s="91"/>
      <c r="I982" s="91"/>
      <c r="J982" s="91"/>
      <c r="K982" s="91"/>
    </row>
    <row r="983" spans="1:11" ht="15" customHeight="1" x14ac:dyDescent="0.25">
      <c r="A983" s="92"/>
      <c r="B983" s="92"/>
      <c r="C983" s="92"/>
      <c r="D983" s="94" t="s">
        <v>3</v>
      </c>
      <c r="E983" s="94"/>
      <c r="F983" s="94"/>
      <c r="G983" s="94"/>
      <c r="H983" s="94"/>
      <c r="I983" s="94"/>
      <c r="J983" s="94"/>
      <c r="K983" s="94" t="s">
        <v>4</v>
      </c>
    </row>
    <row r="984" spans="1:11" ht="15" customHeight="1" x14ac:dyDescent="0.25">
      <c r="A984" s="93"/>
      <c r="B984" s="93"/>
      <c r="C984" s="93"/>
      <c r="D984" s="2" t="s">
        <v>5</v>
      </c>
      <c r="E984" s="2" t="s">
        <v>6</v>
      </c>
      <c r="F984" s="2" t="s">
        <v>7</v>
      </c>
      <c r="G984" s="2" t="s">
        <v>8</v>
      </c>
      <c r="H984" s="2" t="s">
        <v>9</v>
      </c>
      <c r="I984" s="2" t="s">
        <v>10</v>
      </c>
      <c r="J984" s="2" t="s">
        <v>11</v>
      </c>
      <c r="K984" s="95"/>
    </row>
    <row r="985" spans="1:11" ht="15.95" customHeight="1" x14ac:dyDescent="0.25">
      <c r="A985" s="96" t="s">
        <v>263</v>
      </c>
      <c r="B985" s="96" t="s">
        <v>264</v>
      </c>
      <c r="C985" s="3" t="s">
        <v>14</v>
      </c>
      <c r="D985" s="6">
        <v>4</v>
      </c>
      <c r="E985" s="6">
        <v>13</v>
      </c>
      <c r="F985" s="6">
        <v>5</v>
      </c>
      <c r="G985" s="6">
        <v>0</v>
      </c>
      <c r="H985" s="6">
        <v>4</v>
      </c>
      <c r="I985" s="6">
        <v>1</v>
      </c>
      <c r="J985" s="6">
        <v>4</v>
      </c>
      <c r="K985" s="6">
        <v>31</v>
      </c>
    </row>
    <row r="986" spans="1:11" ht="27.95" customHeight="1" x14ac:dyDescent="0.25">
      <c r="A986" s="89"/>
      <c r="B986" s="89"/>
      <c r="C986" s="4" t="s">
        <v>265</v>
      </c>
      <c r="D986" s="7">
        <v>0.12903225806451613</v>
      </c>
      <c r="E986" s="7">
        <v>0.41935483870967744</v>
      </c>
      <c r="F986" s="7">
        <v>0.16129032258064516</v>
      </c>
      <c r="G986" s="7">
        <v>0</v>
      </c>
      <c r="H986" s="7">
        <v>0.12903225806451613</v>
      </c>
      <c r="I986" s="7">
        <v>3.2258064516129031E-2</v>
      </c>
      <c r="J986" s="7">
        <v>0.12903225806451613</v>
      </c>
      <c r="K986" s="7">
        <v>1</v>
      </c>
    </row>
    <row r="987" spans="1:11" ht="15.95" customHeight="1" x14ac:dyDescent="0.25">
      <c r="A987" s="89"/>
      <c r="B987" s="89"/>
      <c r="C987" s="4" t="s">
        <v>16</v>
      </c>
      <c r="D987" s="7">
        <v>7.0175438596491224E-2</v>
      </c>
      <c r="E987" s="7">
        <v>7.2222222222222215E-2</v>
      </c>
      <c r="F987" s="7">
        <v>7.9365079365079361E-2</v>
      </c>
      <c r="G987" s="7">
        <v>0</v>
      </c>
      <c r="H987" s="7">
        <v>0.12121212121212122</v>
      </c>
      <c r="I987" s="7">
        <v>1.3888888888888888E-2</v>
      </c>
      <c r="J987" s="7">
        <v>7.407407407407407E-2</v>
      </c>
      <c r="K987" s="7">
        <v>6.6954643628509725E-2</v>
      </c>
    </row>
    <row r="988" spans="1:11" ht="15.95" customHeight="1" x14ac:dyDescent="0.25">
      <c r="A988" s="89"/>
      <c r="B988" s="88"/>
      <c r="C988" s="5" t="s">
        <v>17</v>
      </c>
      <c r="D988" s="8">
        <v>8.6393088552915772E-3</v>
      </c>
      <c r="E988" s="8">
        <v>2.8077753779697626E-2</v>
      </c>
      <c r="F988" s="8">
        <v>1.079913606911447E-2</v>
      </c>
      <c r="G988" s="8">
        <v>0</v>
      </c>
      <c r="H988" s="8">
        <v>8.6393088552915772E-3</v>
      </c>
      <c r="I988" s="8">
        <v>2.1598272138228943E-3</v>
      </c>
      <c r="J988" s="8">
        <v>8.6393088552915772E-3</v>
      </c>
      <c r="K988" s="8">
        <v>6.6954643628509725E-2</v>
      </c>
    </row>
    <row r="989" spans="1:11" ht="15.95" customHeight="1" x14ac:dyDescent="0.25">
      <c r="A989" s="89"/>
      <c r="B989" s="88" t="s">
        <v>266</v>
      </c>
      <c r="C989" s="4" t="s">
        <v>14</v>
      </c>
      <c r="D989" s="9">
        <v>3</v>
      </c>
      <c r="E989" s="9">
        <v>7</v>
      </c>
      <c r="F989" s="9">
        <v>1</v>
      </c>
      <c r="G989" s="9">
        <v>0</v>
      </c>
      <c r="H989" s="9">
        <v>0</v>
      </c>
      <c r="I989" s="9">
        <v>0</v>
      </c>
      <c r="J989" s="9">
        <v>1</v>
      </c>
      <c r="K989" s="9">
        <v>12</v>
      </c>
    </row>
    <row r="990" spans="1:11" ht="27.95" customHeight="1" x14ac:dyDescent="0.25">
      <c r="A990" s="89"/>
      <c r="B990" s="89"/>
      <c r="C990" s="4" t="s">
        <v>265</v>
      </c>
      <c r="D990" s="7">
        <v>0.25</v>
      </c>
      <c r="E990" s="7">
        <v>0.58333333333333337</v>
      </c>
      <c r="F990" s="7">
        <v>8.3333333333333315E-2</v>
      </c>
      <c r="G990" s="7">
        <v>0</v>
      </c>
      <c r="H990" s="7">
        <v>0</v>
      </c>
      <c r="I990" s="7">
        <v>0</v>
      </c>
      <c r="J990" s="7">
        <v>8.3333333333333315E-2</v>
      </c>
      <c r="K990" s="7">
        <v>1</v>
      </c>
    </row>
    <row r="991" spans="1:11" ht="15.95" customHeight="1" x14ac:dyDescent="0.25">
      <c r="A991" s="89"/>
      <c r="B991" s="89"/>
      <c r="C991" s="4" t="s">
        <v>16</v>
      </c>
      <c r="D991" s="7">
        <v>5.2631578947368418E-2</v>
      </c>
      <c r="E991" s="7">
        <v>3.888888888888889E-2</v>
      </c>
      <c r="F991" s="7">
        <v>1.5873015873015872E-2</v>
      </c>
      <c r="G991" s="7">
        <v>0</v>
      </c>
      <c r="H991" s="7">
        <v>0</v>
      </c>
      <c r="I991" s="7">
        <v>0</v>
      </c>
      <c r="J991" s="7">
        <v>1.8518518518518517E-2</v>
      </c>
      <c r="K991" s="7">
        <v>2.591792656587473E-2</v>
      </c>
    </row>
    <row r="992" spans="1:11" ht="15.95" customHeight="1" x14ac:dyDescent="0.25">
      <c r="A992" s="89"/>
      <c r="B992" s="88"/>
      <c r="C992" s="5" t="s">
        <v>17</v>
      </c>
      <c r="D992" s="8">
        <v>6.4794816414686825E-3</v>
      </c>
      <c r="E992" s="8">
        <v>1.511879049676026E-2</v>
      </c>
      <c r="F992" s="8">
        <v>2.1598272138228943E-3</v>
      </c>
      <c r="G992" s="8">
        <v>0</v>
      </c>
      <c r="H992" s="8">
        <v>0</v>
      </c>
      <c r="I992" s="8">
        <v>0</v>
      </c>
      <c r="J992" s="8">
        <v>2.1598272138228943E-3</v>
      </c>
      <c r="K992" s="8">
        <v>2.591792656587473E-2</v>
      </c>
    </row>
    <row r="993" spans="1:11" ht="15.95" customHeight="1" x14ac:dyDescent="0.25">
      <c r="A993" s="89"/>
      <c r="B993" s="88" t="s">
        <v>267</v>
      </c>
      <c r="C993" s="4" t="s">
        <v>14</v>
      </c>
      <c r="D993" s="9">
        <v>37</v>
      </c>
      <c r="E993" s="9">
        <v>147</v>
      </c>
      <c r="F993" s="9">
        <v>46</v>
      </c>
      <c r="G993" s="9">
        <v>3</v>
      </c>
      <c r="H993" s="9">
        <v>24</v>
      </c>
      <c r="I993" s="9">
        <v>61</v>
      </c>
      <c r="J993" s="9">
        <v>38</v>
      </c>
      <c r="K993" s="9">
        <v>356</v>
      </c>
    </row>
    <row r="994" spans="1:11" ht="27.95" customHeight="1" x14ac:dyDescent="0.25">
      <c r="A994" s="89"/>
      <c r="B994" s="89"/>
      <c r="C994" s="4" t="s">
        <v>265</v>
      </c>
      <c r="D994" s="7">
        <v>0.10393258426966293</v>
      </c>
      <c r="E994" s="7">
        <v>0.4129213483146067</v>
      </c>
      <c r="F994" s="7">
        <v>0.12921348314606743</v>
      </c>
      <c r="G994" s="7">
        <v>8.4269662921348312E-3</v>
      </c>
      <c r="H994" s="7">
        <v>6.741573033707865E-2</v>
      </c>
      <c r="I994" s="7">
        <v>0.17134831460674158</v>
      </c>
      <c r="J994" s="7">
        <v>0.10674157303370785</v>
      </c>
      <c r="K994" s="7">
        <v>1</v>
      </c>
    </row>
    <row r="995" spans="1:11" ht="15.95" customHeight="1" x14ac:dyDescent="0.25">
      <c r="A995" s="89"/>
      <c r="B995" s="89"/>
      <c r="C995" s="4" t="s">
        <v>16</v>
      </c>
      <c r="D995" s="7">
        <v>0.64912280701754388</v>
      </c>
      <c r="E995" s="7">
        <v>0.81666666666666676</v>
      </c>
      <c r="F995" s="7">
        <v>0.73015873015873012</v>
      </c>
      <c r="G995" s="7">
        <v>0.75</v>
      </c>
      <c r="H995" s="7">
        <v>0.72727272727272729</v>
      </c>
      <c r="I995" s="7">
        <v>0.8472222222222221</v>
      </c>
      <c r="J995" s="7">
        <v>0.70370370370370372</v>
      </c>
      <c r="K995" s="7">
        <v>0.7688984881209503</v>
      </c>
    </row>
    <row r="996" spans="1:11" ht="15.95" customHeight="1" x14ac:dyDescent="0.25">
      <c r="A996" s="89"/>
      <c r="B996" s="88"/>
      <c r="C996" s="5" t="s">
        <v>17</v>
      </c>
      <c r="D996" s="8">
        <v>7.9913606911447083E-2</v>
      </c>
      <c r="E996" s="8">
        <v>0.31749460043196542</v>
      </c>
      <c r="F996" s="8">
        <v>9.9352051835853133E-2</v>
      </c>
      <c r="G996" s="8">
        <v>6.4794816414686825E-3</v>
      </c>
      <c r="H996" s="8">
        <v>5.183585313174946E-2</v>
      </c>
      <c r="I996" s="8">
        <v>0.13174946004319654</v>
      </c>
      <c r="J996" s="8">
        <v>8.2073434125269976E-2</v>
      </c>
      <c r="K996" s="8">
        <v>0.7688984881209503</v>
      </c>
    </row>
    <row r="997" spans="1:11" ht="15.95" customHeight="1" x14ac:dyDescent="0.25">
      <c r="A997" s="89"/>
      <c r="B997" s="88" t="s">
        <v>268</v>
      </c>
      <c r="C997" s="4" t="s">
        <v>14</v>
      </c>
      <c r="D997" s="9">
        <v>5</v>
      </c>
      <c r="E997" s="9">
        <v>5</v>
      </c>
      <c r="F997" s="9">
        <v>3</v>
      </c>
      <c r="G997" s="9">
        <v>0</v>
      </c>
      <c r="H997" s="9">
        <v>1</v>
      </c>
      <c r="I997" s="9">
        <v>0</v>
      </c>
      <c r="J997" s="9">
        <v>1</v>
      </c>
      <c r="K997" s="9">
        <v>15</v>
      </c>
    </row>
    <row r="998" spans="1:11" ht="27.95" customHeight="1" x14ac:dyDescent="0.25">
      <c r="A998" s="89"/>
      <c r="B998" s="89"/>
      <c r="C998" s="4" t="s">
        <v>265</v>
      </c>
      <c r="D998" s="7">
        <v>0.33333333333333326</v>
      </c>
      <c r="E998" s="7">
        <v>0.33333333333333326</v>
      </c>
      <c r="F998" s="7">
        <v>0.2</v>
      </c>
      <c r="G998" s="7">
        <v>0</v>
      </c>
      <c r="H998" s="7">
        <v>6.6666666666666666E-2</v>
      </c>
      <c r="I998" s="7">
        <v>0</v>
      </c>
      <c r="J998" s="7">
        <v>6.6666666666666666E-2</v>
      </c>
      <c r="K998" s="7">
        <v>1</v>
      </c>
    </row>
    <row r="999" spans="1:11" ht="15.95" customHeight="1" x14ac:dyDescent="0.25">
      <c r="A999" s="89"/>
      <c r="B999" s="89"/>
      <c r="C999" s="4" t="s">
        <v>16</v>
      </c>
      <c r="D999" s="7">
        <v>8.771929824561403E-2</v>
      </c>
      <c r="E999" s="7">
        <v>2.7777777777777776E-2</v>
      </c>
      <c r="F999" s="7">
        <v>4.7619047619047616E-2</v>
      </c>
      <c r="G999" s="7">
        <v>0</v>
      </c>
      <c r="H999" s="7">
        <v>3.0303030303030304E-2</v>
      </c>
      <c r="I999" s="7">
        <v>0</v>
      </c>
      <c r="J999" s="7">
        <v>1.8518518518518517E-2</v>
      </c>
      <c r="K999" s="7">
        <v>3.2397408207343416E-2</v>
      </c>
    </row>
    <row r="1000" spans="1:11" ht="15.95" customHeight="1" x14ac:dyDescent="0.25">
      <c r="A1000" s="89"/>
      <c r="B1000" s="88"/>
      <c r="C1000" s="5" t="s">
        <v>17</v>
      </c>
      <c r="D1000" s="8">
        <v>1.079913606911447E-2</v>
      </c>
      <c r="E1000" s="8">
        <v>1.079913606911447E-2</v>
      </c>
      <c r="F1000" s="8">
        <v>6.4794816414686825E-3</v>
      </c>
      <c r="G1000" s="8">
        <v>0</v>
      </c>
      <c r="H1000" s="8">
        <v>2.1598272138228943E-3</v>
      </c>
      <c r="I1000" s="8">
        <v>0</v>
      </c>
      <c r="J1000" s="8">
        <v>2.1598272138228943E-3</v>
      </c>
      <c r="K1000" s="8">
        <v>3.2397408207343416E-2</v>
      </c>
    </row>
    <row r="1001" spans="1:11" ht="15.95" customHeight="1" x14ac:dyDescent="0.25">
      <c r="A1001" s="89"/>
      <c r="B1001" s="88" t="s">
        <v>269</v>
      </c>
      <c r="C1001" s="4" t="s">
        <v>14</v>
      </c>
      <c r="D1001" s="9">
        <v>6</v>
      </c>
      <c r="E1001" s="9">
        <v>2</v>
      </c>
      <c r="F1001" s="9">
        <v>4</v>
      </c>
      <c r="G1001" s="9">
        <v>1</v>
      </c>
      <c r="H1001" s="9">
        <v>3</v>
      </c>
      <c r="I1001" s="9">
        <v>7</v>
      </c>
      <c r="J1001" s="9">
        <v>6</v>
      </c>
      <c r="K1001" s="9">
        <v>29</v>
      </c>
    </row>
    <row r="1002" spans="1:11" ht="27.95" customHeight="1" x14ac:dyDescent="0.25">
      <c r="A1002" s="89"/>
      <c r="B1002" s="89"/>
      <c r="C1002" s="4" t="s">
        <v>265</v>
      </c>
      <c r="D1002" s="7">
        <v>0.20689655172413793</v>
      </c>
      <c r="E1002" s="7">
        <v>6.8965517241379309E-2</v>
      </c>
      <c r="F1002" s="7">
        <v>0.13793103448275862</v>
      </c>
      <c r="G1002" s="7">
        <v>3.4482758620689655E-2</v>
      </c>
      <c r="H1002" s="7">
        <v>0.10344827586206896</v>
      </c>
      <c r="I1002" s="7">
        <v>0.24137931034482757</v>
      </c>
      <c r="J1002" s="7">
        <v>0.20689655172413793</v>
      </c>
      <c r="K1002" s="7">
        <v>1</v>
      </c>
    </row>
    <row r="1003" spans="1:11" ht="15.95" customHeight="1" x14ac:dyDescent="0.25">
      <c r="A1003" s="89"/>
      <c r="B1003" s="89"/>
      <c r="C1003" s="4" t="s">
        <v>16</v>
      </c>
      <c r="D1003" s="7">
        <v>0.10526315789473684</v>
      </c>
      <c r="E1003" s="7">
        <v>1.1111111111111112E-2</v>
      </c>
      <c r="F1003" s="7">
        <v>6.3492063492063489E-2</v>
      </c>
      <c r="G1003" s="7">
        <v>0.25</v>
      </c>
      <c r="H1003" s="7">
        <v>9.0909090909090912E-2</v>
      </c>
      <c r="I1003" s="7">
        <v>9.7222222222222238E-2</v>
      </c>
      <c r="J1003" s="7">
        <v>0.1111111111111111</v>
      </c>
      <c r="K1003" s="7">
        <v>6.2634989200863925E-2</v>
      </c>
    </row>
    <row r="1004" spans="1:11" ht="15.95" customHeight="1" x14ac:dyDescent="0.25">
      <c r="A1004" s="89"/>
      <c r="B1004" s="88"/>
      <c r="C1004" s="5" t="s">
        <v>17</v>
      </c>
      <c r="D1004" s="8">
        <v>1.2958963282937365E-2</v>
      </c>
      <c r="E1004" s="8">
        <v>4.3196544276457886E-3</v>
      </c>
      <c r="F1004" s="8">
        <v>8.6393088552915772E-3</v>
      </c>
      <c r="G1004" s="8">
        <v>2.1598272138228943E-3</v>
      </c>
      <c r="H1004" s="8">
        <v>6.4794816414686825E-3</v>
      </c>
      <c r="I1004" s="8">
        <v>1.511879049676026E-2</v>
      </c>
      <c r="J1004" s="8">
        <v>1.2958963282937365E-2</v>
      </c>
      <c r="K1004" s="8">
        <v>6.2634989200863925E-2</v>
      </c>
    </row>
    <row r="1005" spans="1:11" ht="15.95" customHeight="1" x14ac:dyDescent="0.25">
      <c r="A1005" s="89"/>
      <c r="B1005" s="88" t="s">
        <v>270</v>
      </c>
      <c r="C1005" s="4" t="s">
        <v>14</v>
      </c>
      <c r="D1005" s="9">
        <v>2</v>
      </c>
      <c r="E1005" s="9">
        <v>6</v>
      </c>
      <c r="F1005" s="9">
        <v>4</v>
      </c>
      <c r="G1005" s="9">
        <v>0</v>
      </c>
      <c r="H1005" s="9">
        <v>1</v>
      </c>
      <c r="I1005" s="9">
        <v>3</v>
      </c>
      <c r="J1005" s="9">
        <v>4</v>
      </c>
      <c r="K1005" s="9">
        <v>20</v>
      </c>
    </row>
    <row r="1006" spans="1:11" ht="27.95" customHeight="1" x14ac:dyDescent="0.25">
      <c r="A1006" s="89"/>
      <c r="B1006" s="89"/>
      <c r="C1006" s="4" t="s">
        <v>265</v>
      </c>
      <c r="D1006" s="7">
        <v>0.1</v>
      </c>
      <c r="E1006" s="7">
        <v>0.3</v>
      </c>
      <c r="F1006" s="7">
        <v>0.2</v>
      </c>
      <c r="G1006" s="7">
        <v>0</v>
      </c>
      <c r="H1006" s="7">
        <v>0.05</v>
      </c>
      <c r="I1006" s="7">
        <v>0.15</v>
      </c>
      <c r="J1006" s="7">
        <v>0.2</v>
      </c>
      <c r="K1006" s="7">
        <v>1</v>
      </c>
    </row>
    <row r="1007" spans="1:11" ht="15.95" customHeight="1" x14ac:dyDescent="0.25">
      <c r="A1007" s="89"/>
      <c r="B1007" s="89"/>
      <c r="C1007" s="4" t="s">
        <v>16</v>
      </c>
      <c r="D1007" s="7">
        <v>3.5087719298245612E-2</v>
      </c>
      <c r="E1007" s="7">
        <v>3.3333333333333333E-2</v>
      </c>
      <c r="F1007" s="7">
        <v>6.3492063492063489E-2</v>
      </c>
      <c r="G1007" s="7">
        <v>0</v>
      </c>
      <c r="H1007" s="7">
        <v>3.0303030303030304E-2</v>
      </c>
      <c r="I1007" s="7">
        <v>4.1666666666666657E-2</v>
      </c>
      <c r="J1007" s="7">
        <v>7.407407407407407E-2</v>
      </c>
      <c r="K1007" s="7">
        <v>4.3196544276457881E-2</v>
      </c>
    </row>
    <row r="1008" spans="1:11" ht="15.95" customHeight="1" x14ac:dyDescent="0.25">
      <c r="A1008" s="88"/>
      <c r="B1008" s="88"/>
      <c r="C1008" s="5" t="s">
        <v>17</v>
      </c>
      <c r="D1008" s="8">
        <v>4.3196544276457886E-3</v>
      </c>
      <c r="E1008" s="8">
        <v>1.2958963282937365E-2</v>
      </c>
      <c r="F1008" s="8">
        <v>8.6393088552915772E-3</v>
      </c>
      <c r="G1008" s="8">
        <v>0</v>
      </c>
      <c r="H1008" s="8">
        <v>2.1598272138228943E-3</v>
      </c>
      <c r="I1008" s="8">
        <v>6.4794816414686825E-3</v>
      </c>
      <c r="J1008" s="8">
        <v>8.6393088552915772E-3</v>
      </c>
      <c r="K1008" s="8">
        <v>4.3196544276457881E-2</v>
      </c>
    </row>
    <row r="1009" spans="1:11" ht="15.95" customHeight="1" x14ac:dyDescent="0.25">
      <c r="A1009" s="88" t="s">
        <v>4</v>
      </c>
      <c r="B1009" s="89"/>
      <c r="C1009" s="4" t="s">
        <v>14</v>
      </c>
      <c r="D1009" s="9">
        <v>57</v>
      </c>
      <c r="E1009" s="9">
        <v>180</v>
      </c>
      <c r="F1009" s="9">
        <v>63</v>
      </c>
      <c r="G1009" s="9">
        <v>4</v>
      </c>
      <c r="H1009" s="9">
        <v>33</v>
      </c>
      <c r="I1009" s="9">
        <v>72</v>
      </c>
      <c r="J1009" s="9">
        <v>54</v>
      </c>
      <c r="K1009" s="9">
        <v>463</v>
      </c>
    </row>
    <row r="1010" spans="1:11" ht="27.95" customHeight="1" x14ac:dyDescent="0.25">
      <c r="A1010" s="89"/>
      <c r="B1010" s="89"/>
      <c r="C1010" s="4" t="s">
        <v>265</v>
      </c>
      <c r="D1010" s="7">
        <v>0.12311015118790497</v>
      </c>
      <c r="E1010" s="7">
        <v>0.38876889848812096</v>
      </c>
      <c r="F1010" s="7">
        <v>0.13606911447084233</v>
      </c>
      <c r="G1010" s="7">
        <v>8.6393088552915772E-3</v>
      </c>
      <c r="H1010" s="7">
        <v>7.1274298056155511E-2</v>
      </c>
      <c r="I1010" s="7">
        <v>0.15550755939524838</v>
      </c>
      <c r="J1010" s="7">
        <v>0.11663066954643629</v>
      </c>
      <c r="K1010" s="7">
        <v>1</v>
      </c>
    </row>
    <row r="1011" spans="1:11" ht="15.95" customHeight="1" x14ac:dyDescent="0.25">
      <c r="A1011" s="89"/>
      <c r="B1011" s="89"/>
      <c r="C1011" s="4" t="s">
        <v>16</v>
      </c>
      <c r="D1011" s="7">
        <v>1</v>
      </c>
      <c r="E1011" s="7">
        <v>1</v>
      </c>
      <c r="F1011" s="7">
        <v>1</v>
      </c>
      <c r="G1011" s="7">
        <v>1</v>
      </c>
      <c r="H1011" s="7">
        <v>1</v>
      </c>
      <c r="I1011" s="7">
        <v>1</v>
      </c>
      <c r="J1011" s="7">
        <v>1</v>
      </c>
      <c r="K1011" s="7">
        <v>1</v>
      </c>
    </row>
    <row r="1012" spans="1:11" s="76" customFormat="1" ht="15.95" customHeight="1" thickBot="1" x14ac:dyDescent="0.3">
      <c r="A1012" s="90"/>
      <c r="B1012" s="90"/>
      <c r="C1012" s="74" t="s">
        <v>17</v>
      </c>
      <c r="D1012" s="75">
        <v>0.12311015118790497</v>
      </c>
      <c r="E1012" s="75">
        <v>0.38876889848812096</v>
      </c>
      <c r="F1012" s="75">
        <v>0.13606911447084233</v>
      </c>
      <c r="G1012" s="75">
        <v>8.6393088552915772E-3</v>
      </c>
      <c r="H1012" s="75">
        <v>7.1274298056155511E-2</v>
      </c>
      <c r="I1012" s="75">
        <v>0.15550755939524838</v>
      </c>
      <c r="J1012" s="75">
        <v>0.11663066954643629</v>
      </c>
      <c r="K1012" s="75">
        <v>1</v>
      </c>
    </row>
    <row r="1013" spans="1:11" s="77" customFormat="1" ht="16.5" thickTop="1" thickBot="1" x14ac:dyDescent="0.3"/>
    <row r="1014" spans="1:11" ht="15.75" thickTop="1" x14ac:dyDescent="0.25"/>
  </sheetData>
  <sheetProtection password="E68E" sheet="1" objects="1" scenarios="1"/>
  <mergeCells count="300">
    <mergeCell ref="A1009:B1012"/>
    <mergeCell ref="A985:A1008"/>
    <mergeCell ref="B985:B988"/>
    <mergeCell ref="B989:B992"/>
    <mergeCell ref="B993:B996"/>
    <mergeCell ref="B997:B1000"/>
    <mergeCell ref="B1001:B1004"/>
    <mergeCell ref="B1005:B1008"/>
    <mergeCell ref="A977:B980"/>
    <mergeCell ref="A982:K982"/>
    <mergeCell ref="A983:C984"/>
    <mergeCell ref="D983:J983"/>
    <mergeCell ref="K983:K984"/>
    <mergeCell ref="A943:C944"/>
    <mergeCell ref="D943:J943"/>
    <mergeCell ref="K943:K944"/>
    <mergeCell ref="A945:A976"/>
    <mergeCell ref="B945:B948"/>
    <mergeCell ref="B949:B952"/>
    <mergeCell ref="B953:B956"/>
    <mergeCell ref="B957:B960"/>
    <mergeCell ref="B961:B964"/>
    <mergeCell ref="B965:B968"/>
    <mergeCell ref="B969:B972"/>
    <mergeCell ref="B973:B976"/>
    <mergeCell ref="B929:B932"/>
    <mergeCell ref="B933:B936"/>
    <mergeCell ref="A937:B940"/>
    <mergeCell ref="B901:B904"/>
    <mergeCell ref="B905:B908"/>
    <mergeCell ref="B909:B912"/>
    <mergeCell ref="B913:B916"/>
    <mergeCell ref="B917:B920"/>
    <mergeCell ref="A942:K942"/>
    <mergeCell ref="B893:B896"/>
    <mergeCell ref="B897:B900"/>
    <mergeCell ref="B861:B864"/>
    <mergeCell ref="B865:B868"/>
    <mergeCell ref="B869:B872"/>
    <mergeCell ref="B873:B876"/>
    <mergeCell ref="B877:B880"/>
    <mergeCell ref="B921:B924"/>
    <mergeCell ref="B925:B928"/>
    <mergeCell ref="B841:B844"/>
    <mergeCell ref="B845:B848"/>
    <mergeCell ref="B849:B852"/>
    <mergeCell ref="B853:B856"/>
    <mergeCell ref="B857:B860"/>
    <mergeCell ref="A791:C792"/>
    <mergeCell ref="D791:J791"/>
    <mergeCell ref="K791:K792"/>
    <mergeCell ref="A793:A936"/>
    <mergeCell ref="B793:B796"/>
    <mergeCell ref="B797:B800"/>
    <mergeCell ref="B801:B804"/>
    <mergeCell ref="B805:B808"/>
    <mergeCell ref="B809:B812"/>
    <mergeCell ref="B813:B816"/>
    <mergeCell ref="B817:B820"/>
    <mergeCell ref="B821:B824"/>
    <mergeCell ref="B825:B828"/>
    <mergeCell ref="B829:B832"/>
    <mergeCell ref="B833:B836"/>
    <mergeCell ref="B837:B840"/>
    <mergeCell ref="B881:B884"/>
    <mergeCell ref="B885:B888"/>
    <mergeCell ref="B889:B892"/>
    <mergeCell ref="A777:A784"/>
    <mergeCell ref="B777:B780"/>
    <mergeCell ref="B781:B784"/>
    <mergeCell ref="A785:B788"/>
    <mergeCell ref="A790:K790"/>
    <mergeCell ref="A769:B772"/>
    <mergeCell ref="A774:K774"/>
    <mergeCell ref="A775:C776"/>
    <mergeCell ref="D775:J775"/>
    <mergeCell ref="K775:K776"/>
    <mergeCell ref="A733:A768"/>
    <mergeCell ref="B733:B736"/>
    <mergeCell ref="B737:B740"/>
    <mergeCell ref="B741:B744"/>
    <mergeCell ref="B745:B748"/>
    <mergeCell ref="B749:B752"/>
    <mergeCell ref="B753:B756"/>
    <mergeCell ref="B757:B760"/>
    <mergeCell ref="B761:B764"/>
    <mergeCell ref="B765:B768"/>
    <mergeCell ref="A725:B728"/>
    <mergeCell ref="A730:K730"/>
    <mergeCell ref="A731:C732"/>
    <mergeCell ref="D731:J731"/>
    <mergeCell ref="K731:K732"/>
    <mergeCell ref="A693:A724"/>
    <mergeCell ref="B693:B696"/>
    <mergeCell ref="B697:B700"/>
    <mergeCell ref="B701:B704"/>
    <mergeCell ref="B705:B708"/>
    <mergeCell ref="B709:B712"/>
    <mergeCell ref="B713:B716"/>
    <mergeCell ref="B717:B720"/>
    <mergeCell ref="B721:B724"/>
    <mergeCell ref="B681:B684"/>
    <mergeCell ref="A685:B688"/>
    <mergeCell ref="A690:K690"/>
    <mergeCell ref="A691:C692"/>
    <mergeCell ref="D691:J691"/>
    <mergeCell ref="K691:K692"/>
    <mergeCell ref="B661:B664"/>
    <mergeCell ref="B665:B668"/>
    <mergeCell ref="B669:B672"/>
    <mergeCell ref="B673:B676"/>
    <mergeCell ref="B677:B680"/>
    <mergeCell ref="B641:B644"/>
    <mergeCell ref="B645:B648"/>
    <mergeCell ref="B649:B652"/>
    <mergeCell ref="B653:B656"/>
    <mergeCell ref="B657:B660"/>
    <mergeCell ref="B621:B624"/>
    <mergeCell ref="B625:B628"/>
    <mergeCell ref="B629:B632"/>
    <mergeCell ref="B633:B636"/>
    <mergeCell ref="B637:B640"/>
    <mergeCell ref="B601:B604"/>
    <mergeCell ref="B605:B608"/>
    <mergeCell ref="B609:B612"/>
    <mergeCell ref="B613:B616"/>
    <mergeCell ref="B617:B620"/>
    <mergeCell ref="B581:B584"/>
    <mergeCell ref="B585:B588"/>
    <mergeCell ref="B589:B592"/>
    <mergeCell ref="B593:B596"/>
    <mergeCell ref="B597:B600"/>
    <mergeCell ref="B561:B564"/>
    <mergeCell ref="B565:B568"/>
    <mergeCell ref="B569:B572"/>
    <mergeCell ref="B573:B576"/>
    <mergeCell ref="B577:B580"/>
    <mergeCell ref="B541:B544"/>
    <mergeCell ref="B545:B548"/>
    <mergeCell ref="B549:B552"/>
    <mergeCell ref="B553:B556"/>
    <mergeCell ref="B557:B560"/>
    <mergeCell ref="B521:B524"/>
    <mergeCell ref="B525:B528"/>
    <mergeCell ref="B529:B532"/>
    <mergeCell ref="B533:B536"/>
    <mergeCell ref="B537:B540"/>
    <mergeCell ref="B501:B504"/>
    <mergeCell ref="B505:B508"/>
    <mergeCell ref="B509:B512"/>
    <mergeCell ref="B513:B516"/>
    <mergeCell ref="B517:B520"/>
    <mergeCell ref="B481:B484"/>
    <mergeCell ref="B485:B488"/>
    <mergeCell ref="B489:B492"/>
    <mergeCell ref="B493:B496"/>
    <mergeCell ref="B497:B500"/>
    <mergeCell ref="B461:B464"/>
    <mergeCell ref="B465:B468"/>
    <mergeCell ref="B469:B472"/>
    <mergeCell ref="B473:B476"/>
    <mergeCell ref="B477:B480"/>
    <mergeCell ref="B441:B444"/>
    <mergeCell ref="B445:B448"/>
    <mergeCell ref="B449:B452"/>
    <mergeCell ref="B453:B456"/>
    <mergeCell ref="B457:B460"/>
    <mergeCell ref="B421:B424"/>
    <mergeCell ref="B425:B428"/>
    <mergeCell ref="B429:B432"/>
    <mergeCell ref="B433:B436"/>
    <mergeCell ref="B437:B440"/>
    <mergeCell ref="B401:B404"/>
    <mergeCell ref="B405:B408"/>
    <mergeCell ref="B409:B412"/>
    <mergeCell ref="B413:B416"/>
    <mergeCell ref="B417:B420"/>
    <mergeCell ref="B381:B384"/>
    <mergeCell ref="B385:B388"/>
    <mergeCell ref="B389:B392"/>
    <mergeCell ref="B393:B396"/>
    <mergeCell ref="B397:B400"/>
    <mergeCell ref="B365:B368"/>
    <mergeCell ref="B369:B372"/>
    <mergeCell ref="B373:B376"/>
    <mergeCell ref="B377:B380"/>
    <mergeCell ref="B341:B344"/>
    <mergeCell ref="B345:B348"/>
    <mergeCell ref="B349:B352"/>
    <mergeCell ref="B353:B356"/>
    <mergeCell ref="B357:B360"/>
    <mergeCell ref="B329:B332"/>
    <mergeCell ref="B333:B336"/>
    <mergeCell ref="B337:B340"/>
    <mergeCell ref="B301:B304"/>
    <mergeCell ref="B305:B308"/>
    <mergeCell ref="B309:B312"/>
    <mergeCell ref="B313:B316"/>
    <mergeCell ref="B317:B320"/>
    <mergeCell ref="B361:B364"/>
    <mergeCell ref="B293:B296"/>
    <mergeCell ref="B297:B300"/>
    <mergeCell ref="B261:B264"/>
    <mergeCell ref="B265:B268"/>
    <mergeCell ref="B269:B272"/>
    <mergeCell ref="B273:B276"/>
    <mergeCell ref="B277:B280"/>
    <mergeCell ref="B321:B324"/>
    <mergeCell ref="B325:B328"/>
    <mergeCell ref="B241:B244"/>
    <mergeCell ref="B245:B248"/>
    <mergeCell ref="B249:B252"/>
    <mergeCell ref="B253:B256"/>
    <mergeCell ref="B257:B260"/>
    <mergeCell ref="A181:A684"/>
    <mergeCell ref="B181:B184"/>
    <mergeCell ref="B185:B188"/>
    <mergeCell ref="B189:B192"/>
    <mergeCell ref="B193:B196"/>
    <mergeCell ref="B197:B200"/>
    <mergeCell ref="B201:B204"/>
    <mergeCell ref="B205:B208"/>
    <mergeCell ref="B209:B212"/>
    <mergeCell ref="B213:B216"/>
    <mergeCell ref="B217:B220"/>
    <mergeCell ref="B221:B224"/>
    <mergeCell ref="B225:B228"/>
    <mergeCell ref="B229:B232"/>
    <mergeCell ref="B233:B236"/>
    <mergeCell ref="B237:B240"/>
    <mergeCell ref="B281:B284"/>
    <mergeCell ref="B285:B288"/>
    <mergeCell ref="B289:B292"/>
    <mergeCell ref="A173:B176"/>
    <mergeCell ref="A178:K178"/>
    <mergeCell ref="A179:C180"/>
    <mergeCell ref="D179:J179"/>
    <mergeCell ref="K179:K180"/>
    <mergeCell ref="A157:A172"/>
    <mergeCell ref="B157:B160"/>
    <mergeCell ref="B161:B164"/>
    <mergeCell ref="B165:B168"/>
    <mergeCell ref="B169:B172"/>
    <mergeCell ref="A149:B152"/>
    <mergeCell ref="A154:K154"/>
    <mergeCell ref="A155:C156"/>
    <mergeCell ref="D155:J155"/>
    <mergeCell ref="K155:K156"/>
    <mergeCell ref="A109:A148"/>
    <mergeCell ref="B109:B112"/>
    <mergeCell ref="B113:B116"/>
    <mergeCell ref="B117:B120"/>
    <mergeCell ref="B121:B124"/>
    <mergeCell ref="B125:B128"/>
    <mergeCell ref="B129:B132"/>
    <mergeCell ref="B133:B136"/>
    <mergeCell ref="B137:B140"/>
    <mergeCell ref="B141:B144"/>
    <mergeCell ref="B145:B148"/>
    <mergeCell ref="A101:B104"/>
    <mergeCell ref="A106:K106"/>
    <mergeCell ref="A107:C108"/>
    <mergeCell ref="D107:J107"/>
    <mergeCell ref="K107:K108"/>
    <mergeCell ref="A65:A100"/>
    <mergeCell ref="B65:B68"/>
    <mergeCell ref="B69:B72"/>
    <mergeCell ref="B73:B76"/>
    <mergeCell ref="B77:B80"/>
    <mergeCell ref="B81:B84"/>
    <mergeCell ref="B85:B88"/>
    <mergeCell ref="B89:B92"/>
    <mergeCell ref="B93:B96"/>
    <mergeCell ref="B97:B100"/>
    <mergeCell ref="A57:B60"/>
    <mergeCell ref="A62:K62"/>
    <mergeCell ref="A63:C64"/>
    <mergeCell ref="D63:J63"/>
    <mergeCell ref="K63:K64"/>
    <mergeCell ref="A37:A56"/>
    <mergeCell ref="B37:B40"/>
    <mergeCell ref="B41:B44"/>
    <mergeCell ref="B45:B48"/>
    <mergeCell ref="B49:B52"/>
    <mergeCell ref="B53:B56"/>
    <mergeCell ref="A29:B32"/>
    <mergeCell ref="A34:K34"/>
    <mergeCell ref="A35:C36"/>
    <mergeCell ref="D35:J35"/>
    <mergeCell ref="K35:K36"/>
    <mergeCell ref="A6:K6"/>
    <mergeCell ref="A7:C8"/>
    <mergeCell ref="D7:J7"/>
    <mergeCell ref="K7:K8"/>
    <mergeCell ref="A9:A28"/>
    <mergeCell ref="B9:B12"/>
    <mergeCell ref="B13:B16"/>
    <mergeCell ref="B17:B20"/>
    <mergeCell ref="B21:B24"/>
    <mergeCell ref="B25:B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4"/>
  <sheetViews>
    <sheetView workbookViewId="0">
      <selection activeCell="A2" sqref="A2"/>
    </sheetView>
  </sheetViews>
  <sheetFormatPr defaultRowHeight="15" x14ac:dyDescent="0.25"/>
  <cols>
    <col min="1" max="1" width="8.85546875" customWidth="1"/>
    <col min="2" max="2" width="8.42578125" customWidth="1"/>
    <col min="3" max="3" width="22.7109375" customWidth="1"/>
    <col min="4" max="4" width="13.5703125" customWidth="1"/>
    <col min="5" max="5" width="9.28515625" customWidth="1"/>
    <col min="9" max="9" width="3" customWidth="1"/>
    <col min="10" max="10" width="7.5703125" customWidth="1"/>
    <col min="11" max="11" width="13.42578125" customWidth="1"/>
  </cols>
  <sheetData>
    <row r="1" spans="1:15" ht="20.25" x14ac:dyDescent="0.3">
      <c r="A1" s="52" t="s">
        <v>271</v>
      </c>
    </row>
    <row r="4" spans="1:15" ht="23.25" x14ac:dyDescent="0.35">
      <c r="A4" s="10" t="s">
        <v>1</v>
      </c>
      <c r="H4" s="9"/>
      <c r="I4" s="9"/>
      <c r="J4" s="9"/>
      <c r="K4" s="9"/>
      <c r="L4" s="9"/>
      <c r="M4" s="9"/>
      <c r="N4" s="9"/>
      <c r="O4" s="9"/>
    </row>
    <row r="6" spans="1:15" ht="32.1" customHeight="1" x14ac:dyDescent="0.25">
      <c r="A6" s="99" t="s">
        <v>272</v>
      </c>
      <c r="B6" s="99"/>
      <c r="C6" s="99"/>
      <c r="D6" s="99"/>
      <c r="E6" s="99"/>
    </row>
    <row r="7" spans="1:15" ht="69.95" customHeight="1" x14ac:dyDescent="0.25">
      <c r="A7" s="100"/>
      <c r="B7" s="100"/>
      <c r="C7" s="100"/>
      <c r="D7" s="11" t="s">
        <v>273</v>
      </c>
      <c r="E7" s="102" t="s">
        <v>4</v>
      </c>
    </row>
    <row r="8" spans="1:15" ht="45" customHeight="1" x14ac:dyDescent="0.25">
      <c r="A8" s="101"/>
      <c r="B8" s="101"/>
      <c r="C8" s="101"/>
      <c r="D8" s="12" t="s">
        <v>274</v>
      </c>
      <c r="E8" s="103"/>
    </row>
    <row r="9" spans="1:15" ht="15.95" customHeight="1" x14ac:dyDescent="0.25">
      <c r="A9" s="104" t="s">
        <v>3</v>
      </c>
      <c r="B9" s="104" t="s">
        <v>5</v>
      </c>
      <c r="C9" s="13" t="s">
        <v>14</v>
      </c>
      <c r="D9" s="16">
        <v>78</v>
      </c>
      <c r="E9" s="16">
        <v>78</v>
      </c>
      <c r="F9" s="51">
        <f>E9/199</f>
        <v>0.39195979899497485</v>
      </c>
      <c r="H9" s="54">
        <f>F9</f>
        <v>0.39195979899497485</v>
      </c>
      <c r="I9" t="s">
        <v>1811</v>
      </c>
      <c r="J9" t="str">
        <f>B9</f>
        <v>AS-UG</v>
      </c>
      <c r="K9" t="s">
        <v>1812</v>
      </c>
      <c r="L9" t="str">
        <f>D8</f>
        <v>Appointment with Career Counselor</v>
      </c>
    </row>
    <row r="10" spans="1:15" ht="15.95" customHeight="1" x14ac:dyDescent="0.25">
      <c r="A10" s="105"/>
      <c r="B10" s="105"/>
      <c r="C10" s="14" t="s">
        <v>16</v>
      </c>
      <c r="D10" s="17">
        <v>1</v>
      </c>
      <c r="E10" s="17">
        <v>1</v>
      </c>
    </row>
    <row r="11" spans="1:15" ht="42" customHeight="1" x14ac:dyDescent="0.25">
      <c r="A11" s="105"/>
      <c r="B11" s="105"/>
      <c r="C11" s="14" t="s">
        <v>275</v>
      </c>
      <c r="D11" s="17">
        <v>0.13153456998313659</v>
      </c>
      <c r="E11" s="17">
        <v>0.13153456998313659</v>
      </c>
    </row>
    <row r="12" spans="1:15" ht="15.95" customHeight="1" x14ac:dyDescent="0.25">
      <c r="A12" s="105"/>
      <c r="B12" s="106"/>
      <c r="C12" s="15" t="s">
        <v>17</v>
      </c>
      <c r="D12" s="18">
        <v>0.13153456998313659</v>
      </c>
      <c r="E12" s="18">
        <v>0.13153456998313659</v>
      </c>
    </row>
    <row r="13" spans="1:15" ht="15.95" customHeight="1" x14ac:dyDescent="0.25">
      <c r="A13" s="105"/>
      <c r="B13" s="106" t="s">
        <v>6</v>
      </c>
      <c r="C13" s="14" t="s">
        <v>14</v>
      </c>
      <c r="D13" s="19">
        <v>145</v>
      </c>
      <c r="E13" s="19">
        <v>145</v>
      </c>
      <c r="F13" s="51">
        <f>E13/307</f>
        <v>0.47231270358306188</v>
      </c>
      <c r="H13" s="54">
        <f>F13</f>
        <v>0.47231270358306188</v>
      </c>
      <c r="I13" t="s">
        <v>1811</v>
      </c>
      <c r="J13" t="str">
        <f>B13</f>
        <v>BU-UG</v>
      </c>
      <c r="K13" t="s">
        <v>1812</v>
      </c>
      <c r="L13" t="str">
        <f>D8</f>
        <v>Appointment with Career Counselor</v>
      </c>
    </row>
    <row r="14" spans="1:15" ht="15.95" customHeight="1" x14ac:dyDescent="0.25">
      <c r="A14" s="105"/>
      <c r="B14" s="105"/>
      <c r="C14" s="14" t="s">
        <v>16</v>
      </c>
      <c r="D14" s="17">
        <v>1</v>
      </c>
      <c r="E14" s="17">
        <v>1</v>
      </c>
    </row>
    <row r="15" spans="1:15" ht="42" customHeight="1" x14ac:dyDescent="0.25">
      <c r="A15" s="105"/>
      <c r="B15" s="105"/>
      <c r="C15" s="14" t="s">
        <v>275</v>
      </c>
      <c r="D15" s="17">
        <v>0.24451939291736932</v>
      </c>
      <c r="E15" s="17">
        <v>0.24451939291736932</v>
      </c>
    </row>
    <row r="16" spans="1:15" ht="15.95" customHeight="1" x14ac:dyDescent="0.25">
      <c r="A16" s="105"/>
      <c r="B16" s="106"/>
      <c r="C16" s="15" t="s">
        <v>17</v>
      </c>
      <c r="D16" s="18">
        <v>0.24451939291736932</v>
      </c>
      <c r="E16" s="18">
        <v>0.24451939291736932</v>
      </c>
    </row>
    <row r="17" spans="1:12" ht="15.95" customHeight="1" x14ac:dyDescent="0.25">
      <c r="A17" s="105"/>
      <c r="B17" s="106" t="s">
        <v>7</v>
      </c>
      <c r="C17" s="14" t="s">
        <v>14</v>
      </c>
      <c r="D17" s="19">
        <v>100</v>
      </c>
      <c r="E17" s="19">
        <v>100</v>
      </c>
      <c r="F17" s="51">
        <f>E17/187</f>
        <v>0.53475935828877008</v>
      </c>
      <c r="H17" s="54">
        <f>F17</f>
        <v>0.53475935828877008</v>
      </c>
      <c r="I17" t="s">
        <v>1811</v>
      </c>
      <c r="J17" t="str">
        <f>B17</f>
        <v>CO-UG</v>
      </c>
      <c r="K17" t="s">
        <v>1812</v>
      </c>
      <c r="L17" t="str">
        <f>D8</f>
        <v>Appointment with Career Counselor</v>
      </c>
    </row>
    <row r="18" spans="1:12" ht="15.95" customHeight="1" x14ac:dyDescent="0.25">
      <c r="A18" s="105"/>
      <c r="B18" s="105"/>
      <c r="C18" s="14" t="s">
        <v>16</v>
      </c>
      <c r="D18" s="17">
        <v>1</v>
      </c>
      <c r="E18" s="17">
        <v>1</v>
      </c>
    </row>
    <row r="19" spans="1:12" ht="42" customHeight="1" x14ac:dyDescent="0.25">
      <c r="A19" s="105"/>
      <c r="B19" s="105"/>
      <c r="C19" s="14" t="s">
        <v>275</v>
      </c>
      <c r="D19" s="17">
        <v>0.16863406408094439</v>
      </c>
      <c r="E19" s="17">
        <v>0.16863406408094439</v>
      </c>
    </row>
    <row r="20" spans="1:12" ht="15.95" customHeight="1" x14ac:dyDescent="0.25">
      <c r="A20" s="105"/>
      <c r="B20" s="106"/>
      <c r="C20" s="15" t="s">
        <v>17</v>
      </c>
      <c r="D20" s="18">
        <v>0.16863406408094439</v>
      </c>
      <c r="E20" s="18">
        <v>0.16863406408094439</v>
      </c>
    </row>
    <row r="21" spans="1:12" ht="15.95" customHeight="1" x14ac:dyDescent="0.25">
      <c r="A21" s="105"/>
      <c r="B21" s="106" t="s">
        <v>8</v>
      </c>
      <c r="C21" s="14" t="s">
        <v>14</v>
      </c>
      <c r="D21" s="19">
        <v>19</v>
      </c>
      <c r="E21" s="19">
        <v>19</v>
      </c>
      <c r="F21" s="51">
        <f>E21/50</f>
        <v>0.38</v>
      </c>
      <c r="H21" s="54">
        <f>F21</f>
        <v>0.38</v>
      </c>
      <c r="I21" t="s">
        <v>1811</v>
      </c>
      <c r="J21" t="str">
        <f>B21</f>
        <v>ED-UG</v>
      </c>
      <c r="K21" t="s">
        <v>1812</v>
      </c>
      <c r="L21" t="str">
        <f>D8</f>
        <v>Appointment with Career Counselor</v>
      </c>
    </row>
    <row r="22" spans="1:12" ht="15.95" customHeight="1" x14ac:dyDescent="0.25">
      <c r="A22" s="105"/>
      <c r="B22" s="105"/>
      <c r="C22" s="14" t="s">
        <v>16</v>
      </c>
      <c r="D22" s="17">
        <v>1</v>
      </c>
      <c r="E22" s="17">
        <v>1</v>
      </c>
    </row>
    <row r="23" spans="1:12" ht="42" customHeight="1" x14ac:dyDescent="0.25">
      <c r="A23" s="105"/>
      <c r="B23" s="105"/>
      <c r="C23" s="14" t="s">
        <v>275</v>
      </c>
      <c r="D23" s="17">
        <v>3.2040472175379427E-2</v>
      </c>
      <c r="E23" s="17">
        <v>3.2040472175379427E-2</v>
      </c>
    </row>
    <row r="24" spans="1:12" ht="15.95" customHeight="1" x14ac:dyDescent="0.25">
      <c r="A24" s="105"/>
      <c r="B24" s="106"/>
      <c r="C24" s="15" t="s">
        <v>17</v>
      </c>
      <c r="D24" s="18">
        <v>3.2040472175379427E-2</v>
      </c>
      <c r="E24" s="18">
        <v>3.2040472175379427E-2</v>
      </c>
    </row>
    <row r="25" spans="1:12" ht="15.95" customHeight="1" x14ac:dyDescent="0.25">
      <c r="A25" s="105"/>
      <c r="B25" s="106" t="s">
        <v>9</v>
      </c>
      <c r="C25" s="14" t="s">
        <v>14</v>
      </c>
      <c r="D25" s="19">
        <v>33</v>
      </c>
      <c r="E25" s="19">
        <v>33</v>
      </c>
      <c r="F25" s="51">
        <f>E25/103</f>
        <v>0.32038834951456313</v>
      </c>
      <c r="H25" s="54">
        <f>F25</f>
        <v>0.32038834951456313</v>
      </c>
      <c r="I25" t="s">
        <v>1811</v>
      </c>
      <c r="J25" t="str">
        <f>B25</f>
        <v>FA-UG</v>
      </c>
      <c r="K25" t="s">
        <v>1812</v>
      </c>
      <c r="L25" t="str">
        <f>D8</f>
        <v>Appointment with Career Counselor</v>
      </c>
    </row>
    <row r="26" spans="1:12" ht="15.95" customHeight="1" x14ac:dyDescent="0.25">
      <c r="A26" s="105"/>
      <c r="B26" s="105"/>
      <c r="C26" s="14" t="s">
        <v>16</v>
      </c>
      <c r="D26" s="17">
        <v>1</v>
      </c>
      <c r="E26" s="17">
        <v>1</v>
      </c>
    </row>
    <row r="27" spans="1:12" ht="42" customHeight="1" x14ac:dyDescent="0.25">
      <c r="A27" s="105"/>
      <c r="B27" s="105"/>
      <c r="C27" s="14" t="s">
        <v>275</v>
      </c>
      <c r="D27" s="17">
        <v>5.5649241146711638E-2</v>
      </c>
      <c r="E27" s="17">
        <v>5.5649241146711638E-2</v>
      </c>
    </row>
    <row r="28" spans="1:12" ht="15.95" customHeight="1" x14ac:dyDescent="0.25">
      <c r="A28" s="105"/>
      <c r="B28" s="106"/>
      <c r="C28" s="15" t="s">
        <v>17</v>
      </c>
      <c r="D28" s="18">
        <v>5.5649241146711638E-2</v>
      </c>
      <c r="E28" s="18">
        <v>5.5649241146711638E-2</v>
      </c>
    </row>
    <row r="29" spans="1:12" ht="15.95" customHeight="1" x14ac:dyDescent="0.25">
      <c r="A29" s="105"/>
      <c r="B29" s="106" t="s">
        <v>10</v>
      </c>
      <c r="C29" s="14" t="s">
        <v>14</v>
      </c>
      <c r="D29" s="19">
        <v>120</v>
      </c>
      <c r="E29" s="19">
        <v>120</v>
      </c>
      <c r="F29" s="51">
        <f>E29/171</f>
        <v>0.70175438596491224</v>
      </c>
      <c r="H29" s="54">
        <f>F29</f>
        <v>0.70175438596491224</v>
      </c>
      <c r="I29" t="s">
        <v>1811</v>
      </c>
      <c r="J29" t="str">
        <f>B29</f>
        <v>HS-UG</v>
      </c>
      <c r="K29" t="s">
        <v>1812</v>
      </c>
      <c r="L29" t="str">
        <f>D8</f>
        <v>Appointment with Career Counselor</v>
      </c>
    </row>
    <row r="30" spans="1:12" ht="15.95" customHeight="1" x14ac:dyDescent="0.25">
      <c r="A30" s="105"/>
      <c r="B30" s="105"/>
      <c r="C30" s="14" t="s">
        <v>16</v>
      </c>
      <c r="D30" s="17">
        <v>1</v>
      </c>
      <c r="E30" s="17">
        <v>1</v>
      </c>
    </row>
    <row r="31" spans="1:12" ht="42" customHeight="1" x14ac:dyDescent="0.25">
      <c r="A31" s="105"/>
      <c r="B31" s="105"/>
      <c r="C31" s="14" t="s">
        <v>275</v>
      </c>
      <c r="D31" s="17">
        <v>0.20236087689713322</v>
      </c>
      <c r="E31" s="17">
        <v>0.20236087689713322</v>
      </c>
    </row>
    <row r="32" spans="1:12" ht="15.95" customHeight="1" x14ac:dyDescent="0.25">
      <c r="A32" s="105"/>
      <c r="B32" s="106"/>
      <c r="C32" s="15" t="s">
        <v>17</v>
      </c>
      <c r="D32" s="18">
        <v>0.20236087689713322</v>
      </c>
      <c r="E32" s="18">
        <v>0.20236087689713322</v>
      </c>
    </row>
    <row r="33" spans="1:12" ht="15.95" customHeight="1" x14ac:dyDescent="0.25">
      <c r="A33" s="105"/>
      <c r="B33" s="106" t="s">
        <v>11</v>
      </c>
      <c r="C33" s="14" t="s">
        <v>14</v>
      </c>
      <c r="D33" s="19">
        <v>98</v>
      </c>
      <c r="E33" s="19">
        <v>98</v>
      </c>
      <c r="F33" s="51">
        <f>E33/237</f>
        <v>0.41350210970464135</v>
      </c>
      <c r="H33" s="54">
        <f>F33</f>
        <v>0.41350210970464135</v>
      </c>
      <c r="I33" t="s">
        <v>1811</v>
      </c>
      <c r="J33" t="str">
        <f>B33</f>
        <v>SE-UG</v>
      </c>
      <c r="K33" t="s">
        <v>1812</v>
      </c>
      <c r="L33" t="str">
        <f>D8</f>
        <v>Appointment with Career Counselor</v>
      </c>
    </row>
    <row r="34" spans="1:12" ht="15.95" customHeight="1" x14ac:dyDescent="0.25">
      <c r="A34" s="105"/>
      <c r="B34" s="105"/>
      <c r="C34" s="14" t="s">
        <v>16</v>
      </c>
      <c r="D34" s="17">
        <v>1</v>
      </c>
      <c r="E34" s="17">
        <v>1</v>
      </c>
    </row>
    <row r="35" spans="1:12" ht="42" customHeight="1" x14ac:dyDescent="0.25">
      <c r="A35" s="105"/>
      <c r="B35" s="105"/>
      <c r="C35" s="14" t="s">
        <v>275</v>
      </c>
      <c r="D35" s="17">
        <v>0.16526138279932545</v>
      </c>
      <c r="E35" s="17">
        <v>0.16526138279932545</v>
      </c>
    </row>
    <row r="36" spans="1:12" ht="15.95" customHeight="1" x14ac:dyDescent="0.25">
      <c r="A36" s="106"/>
      <c r="B36" s="106"/>
      <c r="C36" s="15" t="s">
        <v>17</v>
      </c>
      <c r="D36" s="18">
        <v>0.16526138279932545</v>
      </c>
      <c r="E36" s="18">
        <v>0.16526138279932545</v>
      </c>
    </row>
    <row r="37" spans="1:12" ht="15.95" customHeight="1" x14ac:dyDescent="0.25">
      <c r="A37" s="106" t="s">
        <v>4</v>
      </c>
      <c r="B37" s="105"/>
      <c r="C37" s="14" t="s">
        <v>14</v>
      </c>
      <c r="D37" s="19">
        <v>593</v>
      </c>
      <c r="E37" s="19">
        <v>593</v>
      </c>
      <c r="F37" s="51">
        <f>E37/1254</f>
        <v>0.47288676236044658</v>
      </c>
      <c r="H37" s="54">
        <f>F37</f>
        <v>0.47288676236044658</v>
      </c>
      <c r="I37" t="s">
        <v>1811</v>
      </c>
      <c r="J37" t="s">
        <v>1813</v>
      </c>
      <c r="K37" t="s">
        <v>1812</v>
      </c>
      <c r="L37" t="str">
        <f>D8</f>
        <v>Appointment with Career Counselor</v>
      </c>
    </row>
    <row r="38" spans="1:12" ht="15.95" customHeight="1" x14ac:dyDescent="0.25">
      <c r="A38" s="105"/>
      <c r="B38" s="105"/>
      <c r="C38" s="14" t="s">
        <v>16</v>
      </c>
      <c r="D38" s="17">
        <v>1</v>
      </c>
      <c r="E38" s="17">
        <v>1</v>
      </c>
    </row>
    <row r="39" spans="1:12" ht="42" customHeight="1" x14ac:dyDescent="0.25">
      <c r="A39" s="105"/>
      <c r="B39" s="105"/>
      <c r="C39" s="14" t="s">
        <v>275</v>
      </c>
      <c r="D39" s="17">
        <v>1</v>
      </c>
      <c r="E39" s="17">
        <v>1</v>
      </c>
    </row>
    <row r="40" spans="1:12" s="76" customFormat="1" ht="15.95" customHeight="1" thickBot="1" x14ac:dyDescent="0.3">
      <c r="A40" s="107"/>
      <c r="B40" s="107"/>
      <c r="C40" s="78" t="s">
        <v>17</v>
      </c>
      <c r="D40" s="79">
        <v>1</v>
      </c>
      <c r="E40" s="79">
        <v>1</v>
      </c>
    </row>
    <row r="41" spans="1:12" ht="15.75" thickTop="1" x14ac:dyDescent="0.25"/>
    <row r="42" spans="1:12" ht="32.1" customHeight="1" x14ac:dyDescent="0.25">
      <c r="A42" s="99" t="s">
        <v>276</v>
      </c>
      <c r="B42" s="99"/>
      <c r="C42" s="99"/>
      <c r="D42" s="99"/>
      <c r="E42" s="99"/>
    </row>
    <row r="43" spans="1:12" ht="69.95" customHeight="1" x14ac:dyDescent="0.25">
      <c r="A43" s="100"/>
      <c r="B43" s="100"/>
      <c r="C43" s="100"/>
      <c r="D43" s="11" t="s">
        <v>277</v>
      </c>
      <c r="E43" s="102" t="s">
        <v>4</v>
      </c>
    </row>
    <row r="44" spans="1:12" ht="45" customHeight="1" x14ac:dyDescent="0.25">
      <c r="A44" s="101"/>
      <c r="B44" s="101"/>
      <c r="C44" s="101"/>
      <c r="D44" s="12" t="s">
        <v>278</v>
      </c>
      <c r="E44" s="103"/>
    </row>
    <row r="45" spans="1:12" ht="15.95" customHeight="1" x14ac:dyDescent="0.25">
      <c r="A45" s="104" t="s">
        <v>3</v>
      </c>
      <c r="B45" s="104" t="s">
        <v>5</v>
      </c>
      <c r="C45" s="13" t="s">
        <v>14</v>
      </c>
      <c r="D45" s="16">
        <v>38</v>
      </c>
      <c r="E45" s="16">
        <v>38</v>
      </c>
      <c r="F45" s="51">
        <f>E45/199</f>
        <v>0.19095477386934673</v>
      </c>
      <c r="H45" s="54">
        <f>F45</f>
        <v>0.19095477386934673</v>
      </c>
      <c r="I45" t="s">
        <v>1811</v>
      </c>
      <c r="J45" t="str">
        <f>B45</f>
        <v>AS-UG</v>
      </c>
      <c r="K45" t="s">
        <v>1812</v>
      </c>
      <c r="L45" t="str">
        <f>D44</f>
        <v>Assessments (MBTI, Strong, etc.)</v>
      </c>
    </row>
    <row r="46" spans="1:12" ht="15.95" customHeight="1" x14ac:dyDescent="0.25">
      <c r="A46" s="105"/>
      <c r="B46" s="105"/>
      <c r="C46" s="14" t="s">
        <v>16</v>
      </c>
      <c r="D46" s="17">
        <v>1</v>
      </c>
      <c r="E46" s="17">
        <v>1</v>
      </c>
    </row>
    <row r="47" spans="1:12" ht="42" customHeight="1" x14ac:dyDescent="0.25">
      <c r="A47" s="105"/>
      <c r="B47" s="105"/>
      <c r="C47" s="14" t="s">
        <v>279</v>
      </c>
      <c r="D47" s="17">
        <v>0.16379310344827588</v>
      </c>
      <c r="E47" s="17">
        <v>0.16379310344827588</v>
      </c>
    </row>
    <row r="48" spans="1:12" ht="15.95" customHeight="1" x14ac:dyDescent="0.25">
      <c r="A48" s="105"/>
      <c r="B48" s="106"/>
      <c r="C48" s="15" t="s">
        <v>17</v>
      </c>
      <c r="D48" s="18">
        <v>0.16379310344827588</v>
      </c>
      <c r="E48" s="18">
        <v>0.16379310344827588</v>
      </c>
    </row>
    <row r="49" spans="1:12" ht="15.95" customHeight="1" x14ac:dyDescent="0.25">
      <c r="A49" s="105"/>
      <c r="B49" s="106" t="s">
        <v>6</v>
      </c>
      <c r="C49" s="14" t="s">
        <v>14</v>
      </c>
      <c r="D49" s="19">
        <v>86</v>
      </c>
      <c r="E49" s="19">
        <v>86</v>
      </c>
      <c r="F49" s="51">
        <f>E49/307</f>
        <v>0.28013029315960913</v>
      </c>
      <c r="H49" s="54">
        <f>F49</f>
        <v>0.28013029315960913</v>
      </c>
      <c r="I49" t="s">
        <v>1811</v>
      </c>
      <c r="J49" t="str">
        <f>B49</f>
        <v>BU-UG</v>
      </c>
      <c r="K49" t="s">
        <v>1812</v>
      </c>
      <c r="L49" t="str">
        <f>D44</f>
        <v>Assessments (MBTI, Strong, etc.)</v>
      </c>
    </row>
    <row r="50" spans="1:12" ht="15.95" customHeight="1" x14ac:dyDescent="0.25">
      <c r="A50" s="105"/>
      <c r="B50" s="105"/>
      <c r="C50" s="14" t="s">
        <v>16</v>
      </c>
      <c r="D50" s="17">
        <v>1</v>
      </c>
      <c r="E50" s="17">
        <v>1</v>
      </c>
    </row>
    <row r="51" spans="1:12" ht="42" customHeight="1" x14ac:dyDescent="0.25">
      <c r="A51" s="105"/>
      <c r="B51" s="105"/>
      <c r="C51" s="14" t="s">
        <v>279</v>
      </c>
      <c r="D51" s="17">
        <v>0.37068965517241381</v>
      </c>
      <c r="E51" s="17">
        <v>0.37068965517241381</v>
      </c>
    </row>
    <row r="52" spans="1:12" ht="15.95" customHeight="1" x14ac:dyDescent="0.25">
      <c r="A52" s="105"/>
      <c r="B52" s="106"/>
      <c r="C52" s="15" t="s">
        <v>17</v>
      </c>
      <c r="D52" s="18">
        <v>0.37068965517241381</v>
      </c>
      <c r="E52" s="18">
        <v>0.37068965517241381</v>
      </c>
    </row>
    <row r="53" spans="1:12" ht="15.95" customHeight="1" x14ac:dyDescent="0.25">
      <c r="A53" s="105"/>
      <c r="B53" s="106" t="s">
        <v>7</v>
      </c>
      <c r="C53" s="14" t="s">
        <v>14</v>
      </c>
      <c r="D53" s="19">
        <v>23</v>
      </c>
      <c r="E53" s="19">
        <v>23</v>
      </c>
      <c r="F53" s="51">
        <f>E53/187</f>
        <v>0.12299465240641712</v>
      </c>
      <c r="H53" s="54">
        <f>F53</f>
        <v>0.12299465240641712</v>
      </c>
      <c r="I53" t="s">
        <v>1811</v>
      </c>
      <c r="J53" t="str">
        <f>B53</f>
        <v>CO-UG</v>
      </c>
      <c r="K53" t="s">
        <v>1812</v>
      </c>
      <c r="L53" t="str">
        <f>D44</f>
        <v>Assessments (MBTI, Strong, etc.)</v>
      </c>
    </row>
    <row r="54" spans="1:12" ht="15.95" customHeight="1" x14ac:dyDescent="0.25">
      <c r="A54" s="105"/>
      <c r="B54" s="105"/>
      <c r="C54" s="14" t="s">
        <v>16</v>
      </c>
      <c r="D54" s="17">
        <v>1</v>
      </c>
      <c r="E54" s="17">
        <v>1</v>
      </c>
    </row>
    <row r="55" spans="1:12" ht="42" customHeight="1" x14ac:dyDescent="0.25">
      <c r="A55" s="105"/>
      <c r="B55" s="105"/>
      <c r="C55" s="14" t="s">
        <v>279</v>
      </c>
      <c r="D55" s="17">
        <v>9.9137931034482762E-2</v>
      </c>
      <c r="E55" s="17">
        <v>9.9137931034482762E-2</v>
      </c>
    </row>
    <row r="56" spans="1:12" ht="15.95" customHeight="1" x14ac:dyDescent="0.25">
      <c r="A56" s="105"/>
      <c r="B56" s="106"/>
      <c r="C56" s="15" t="s">
        <v>17</v>
      </c>
      <c r="D56" s="18">
        <v>9.9137931034482762E-2</v>
      </c>
      <c r="E56" s="18">
        <v>9.9137931034482762E-2</v>
      </c>
    </row>
    <row r="57" spans="1:12" ht="15.95" customHeight="1" x14ac:dyDescent="0.25">
      <c r="A57" s="105"/>
      <c r="B57" s="106" t="s">
        <v>8</v>
      </c>
      <c r="C57" s="14" t="s">
        <v>14</v>
      </c>
      <c r="D57" s="19">
        <v>7</v>
      </c>
      <c r="E57" s="19">
        <v>7</v>
      </c>
      <c r="F57" s="51">
        <f>E57/50</f>
        <v>0.14000000000000001</v>
      </c>
      <c r="H57" s="54">
        <f>F57</f>
        <v>0.14000000000000001</v>
      </c>
      <c r="I57" t="s">
        <v>1811</v>
      </c>
      <c r="J57" t="str">
        <f>B57</f>
        <v>ED-UG</v>
      </c>
      <c r="K57" t="s">
        <v>1812</v>
      </c>
      <c r="L57" t="str">
        <f>D44</f>
        <v>Assessments (MBTI, Strong, etc.)</v>
      </c>
    </row>
    <row r="58" spans="1:12" ht="15.95" customHeight="1" x14ac:dyDescent="0.25">
      <c r="A58" s="105"/>
      <c r="B58" s="105"/>
      <c r="C58" s="14" t="s">
        <v>16</v>
      </c>
      <c r="D58" s="17">
        <v>1</v>
      </c>
      <c r="E58" s="17">
        <v>1</v>
      </c>
    </row>
    <row r="59" spans="1:12" ht="42" customHeight="1" x14ac:dyDescent="0.25">
      <c r="A59" s="105"/>
      <c r="B59" s="105"/>
      <c r="C59" s="14" t="s">
        <v>279</v>
      </c>
      <c r="D59" s="17">
        <v>3.0172413793103446E-2</v>
      </c>
      <c r="E59" s="17">
        <v>3.0172413793103446E-2</v>
      </c>
    </row>
    <row r="60" spans="1:12" ht="15.95" customHeight="1" x14ac:dyDescent="0.25">
      <c r="A60" s="105"/>
      <c r="B60" s="106"/>
      <c r="C60" s="15" t="s">
        <v>17</v>
      </c>
      <c r="D60" s="18">
        <v>3.0172413793103446E-2</v>
      </c>
      <c r="E60" s="18">
        <v>3.0172413793103446E-2</v>
      </c>
    </row>
    <row r="61" spans="1:12" ht="15.95" customHeight="1" x14ac:dyDescent="0.25">
      <c r="A61" s="105"/>
      <c r="B61" s="106" t="s">
        <v>9</v>
      </c>
      <c r="C61" s="14" t="s">
        <v>14</v>
      </c>
      <c r="D61" s="19">
        <v>7</v>
      </c>
      <c r="E61" s="19">
        <v>7</v>
      </c>
      <c r="F61" s="51">
        <f>E61/103</f>
        <v>6.7961165048543687E-2</v>
      </c>
      <c r="H61" s="54">
        <f>F61</f>
        <v>6.7961165048543687E-2</v>
      </c>
      <c r="I61" t="s">
        <v>1811</v>
      </c>
      <c r="J61" t="str">
        <f>B61</f>
        <v>FA-UG</v>
      </c>
      <c r="K61" t="s">
        <v>1812</v>
      </c>
      <c r="L61" t="str">
        <f>D44</f>
        <v>Assessments (MBTI, Strong, etc.)</v>
      </c>
    </row>
    <row r="62" spans="1:12" ht="15.95" customHeight="1" x14ac:dyDescent="0.25">
      <c r="A62" s="105"/>
      <c r="B62" s="105"/>
      <c r="C62" s="14" t="s">
        <v>16</v>
      </c>
      <c r="D62" s="17">
        <v>1</v>
      </c>
      <c r="E62" s="17">
        <v>1</v>
      </c>
    </row>
    <row r="63" spans="1:12" ht="42" customHeight="1" x14ac:dyDescent="0.25">
      <c r="A63" s="105"/>
      <c r="B63" s="105"/>
      <c r="C63" s="14" t="s">
        <v>279</v>
      </c>
      <c r="D63" s="17">
        <v>3.0172413793103446E-2</v>
      </c>
      <c r="E63" s="17">
        <v>3.0172413793103446E-2</v>
      </c>
    </row>
    <row r="64" spans="1:12" ht="15.95" customHeight="1" x14ac:dyDescent="0.25">
      <c r="A64" s="105"/>
      <c r="B64" s="106"/>
      <c r="C64" s="15" t="s">
        <v>17</v>
      </c>
      <c r="D64" s="18">
        <v>3.0172413793103446E-2</v>
      </c>
      <c r="E64" s="18">
        <v>3.0172413793103446E-2</v>
      </c>
    </row>
    <row r="65" spans="1:12" ht="15.95" customHeight="1" x14ac:dyDescent="0.25">
      <c r="A65" s="105"/>
      <c r="B65" s="106" t="s">
        <v>10</v>
      </c>
      <c r="C65" s="14" t="s">
        <v>14</v>
      </c>
      <c r="D65" s="19">
        <v>25</v>
      </c>
      <c r="E65" s="19">
        <v>25</v>
      </c>
      <c r="F65" s="51">
        <f>E65/171</f>
        <v>0.14619883040935672</v>
      </c>
      <c r="H65" s="54">
        <f>F65</f>
        <v>0.14619883040935672</v>
      </c>
      <c r="I65" t="s">
        <v>1811</v>
      </c>
      <c r="J65" t="str">
        <f>B65</f>
        <v>HS-UG</v>
      </c>
      <c r="K65" t="s">
        <v>1812</v>
      </c>
      <c r="L65" t="str">
        <f>D44</f>
        <v>Assessments (MBTI, Strong, etc.)</v>
      </c>
    </row>
    <row r="66" spans="1:12" ht="15.95" customHeight="1" x14ac:dyDescent="0.25">
      <c r="A66" s="105"/>
      <c r="B66" s="105"/>
      <c r="C66" s="14" t="s">
        <v>16</v>
      </c>
      <c r="D66" s="17">
        <v>1</v>
      </c>
      <c r="E66" s="17">
        <v>1</v>
      </c>
    </row>
    <row r="67" spans="1:12" ht="42" customHeight="1" x14ac:dyDescent="0.25">
      <c r="A67" s="105"/>
      <c r="B67" s="105"/>
      <c r="C67" s="14" t="s">
        <v>279</v>
      </c>
      <c r="D67" s="17">
        <v>0.10775862068965517</v>
      </c>
      <c r="E67" s="17">
        <v>0.10775862068965517</v>
      </c>
    </row>
    <row r="68" spans="1:12" ht="15.95" customHeight="1" x14ac:dyDescent="0.25">
      <c r="A68" s="105"/>
      <c r="B68" s="106"/>
      <c r="C68" s="15" t="s">
        <v>17</v>
      </c>
      <c r="D68" s="18">
        <v>0.10775862068965517</v>
      </c>
      <c r="E68" s="18">
        <v>0.10775862068965517</v>
      </c>
    </row>
    <row r="69" spans="1:12" ht="15.95" customHeight="1" x14ac:dyDescent="0.25">
      <c r="A69" s="105"/>
      <c r="B69" s="106" t="s">
        <v>11</v>
      </c>
      <c r="C69" s="14" t="s">
        <v>14</v>
      </c>
      <c r="D69" s="19">
        <v>46</v>
      </c>
      <c r="E69" s="19">
        <v>46</v>
      </c>
      <c r="F69" s="51">
        <f>E69/237</f>
        <v>0.1940928270042194</v>
      </c>
      <c r="H69" s="54">
        <f>F69</f>
        <v>0.1940928270042194</v>
      </c>
      <c r="I69" t="s">
        <v>1811</v>
      </c>
      <c r="J69" t="str">
        <f>B69</f>
        <v>SE-UG</v>
      </c>
      <c r="K69" t="s">
        <v>1812</v>
      </c>
      <c r="L69" t="str">
        <f>D44</f>
        <v>Assessments (MBTI, Strong, etc.)</v>
      </c>
    </row>
    <row r="70" spans="1:12" ht="15.95" customHeight="1" x14ac:dyDescent="0.25">
      <c r="A70" s="105"/>
      <c r="B70" s="105"/>
      <c r="C70" s="14" t="s">
        <v>16</v>
      </c>
      <c r="D70" s="17">
        <v>1</v>
      </c>
      <c r="E70" s="17">
        <v>1</v>
      </c>
    </row>
    <row r="71" spans="1:12" ht="42" customHeight="1" x14ac:dyDescent="0.25">
      <c r="A71" s="105"/>
      <c r="B71" s="105"/>
      <c r="C71" s="14" t="s">
        <v>279</v>
      </c>
      <c r="D71" s="17">
        <v>0.19827586206896552</v>
      </c>
      <c r="E71" s="17">
        <v>0.19827586206896552</v>
      </c>
    </row>
    <row r="72" spans="1:12" ht="15.95" customHeight="1" x14ac:dyDescent="0.25">
      <c r="A72" s="106"/>
      <c r="B72" s="106"/>
      <c r="C72" s="15" t="s">
        <v>17</v>
      </c>
      <c r="D72" s="18">
        <v>0.19827586206896552</v>
      </c>
      <c r="E72" s="18">
        <v>0.19827586206896552</v>
      </c>
    </row>
    <row r="73" spans="1:12" ht="15.95" customHeight="1" x14ac:dyDescent="0.25">
      <c r="A73" s="106" t="s">
        <v>4</v>
      </c>
      <c r="B73" s="105"/>
      <c r="C73" s="14" t="s">
        <v>14</v>
      </c>
      <c r="D73" s="19">
        <v>232</v>
      </c>
      <c r="E73" s="19">
        <v>232</v>
      </c>
      <c r="F73" s="51">
        <f>E73/1254</f>
        <v>0.1850079744816587</v>
      </c>
      <c r="H73" s="54">
        <f>F73</f>
        <v>0.1850079744816587</v>
      </c>
      <c r="I73" t="s">
        <v>1811</v>
      </c>
      <c r="J73" t="s">
        <v>1813</v>
      </c>
      <c r="K73" t="s">
        <v>1812</v>
      </c>
      <c r="L73" t="str">
        <f>D44</f>
        <v>Assessments (MBTI, Strong, etc.)</v>
      </c>
    </row>
    <row r="74" spans="1:12" ht="15.95" customHeight="1" x14ac:dyDescent="0.25">
      <c r="A74" s="105"/>
      <c r="B74" s="105"/>
      <c r="C74" s="14" t="s">
        <v>16</v>
      </c>
      <c r="D74" s="17">
        <v>1</v>
      </c>
      <c r="E74" s="17">
        <v>1</v>
      </c>
    </row>
    <row r="75" spans="1:12" ht="42" customHeight="1" x14ac:dyDescent="0.25">
      <c r="A75" s="105"/>
      <c r="B75" s="105"/>
      <c r="C75" s="14" t="s">
        <v>279</v>
      </c>
      <c r="D75" s="17">
        <v>1</v>
      </c>
      <c r="E75" s="17">
        <v>1</v>
      </c>
    </row>
    <row r="76" spans="1:12" s="76" customFormat="1" ht="15.95" customHeight="1" thickBot="1" x14ac:dyDescent="0.3">
      <c r="A76" s="107"/>
      <c r="B76" s="107"/>
      <c r="C76" s="78" t="s">
        <v>17</v>
      </c>
      <c r="D76" s="79">
        <v>1</v>
      </c>
      <c r="E76" s="79">
        <v>1</v>
      </c>
    </row>
    <row r="77" spans="1:12" ht="15.75" thickTop="1" x14ac:dyDescent="0.25"/>
    <row r="78" spans="1:12" ht="18.95" customHeight="1" x14ac:dyDescent="0.25">
      <c r="A78" s="99" t="s">
        <v>280</v>
      </c>
      <c r="B78" s="99"/>
      <c r="C78" s="99"/>
      <c r="D78" s="99"/>
      <c r="E78" s="99"/>
    </row>
    <row r="79" spans="1:12" ht="57" customHeight="1" x14ac:dyDescent="0.25">
      <c r="A79" s="100"/>
      <c r="B79" s="100"/>
      <c r="C79" s="100"/>
      <c r="D79" s="11" t="s">
        <v>281</v>
      </c>
      <c r="E79" s="102" t="s">
        <v>4</v>
      </c>
    </row>
    <row r="80" spans="1:12" ht="27.95" customHeight="1" x14ac:dyDescent="0.25">
      <c r="A80" s="101"/>
      <c r="B80" s="101"/>
      <c r="C80" s="101"/>
      <c r="D80" s="12" t="s">
        <v>282</v>
      </c>
      <c r="E80" s="103"/>
    </row>
    <row r="81" spans="1:12" ht="15.95" customHeight="1" x14ac:dyDescent="0.25">
      <c r="A81" s="104" t="s">
        <v>3</v>
      </c>
      <c r="B81" s="104" t="s">
        <v>5</v>
      </c>
      <c r="C81" s="13" t="s">
        <v>14</v>
      </c>
      <c r="D81" s="16">
        <v>52</v>
      </c>
      <c r="E81" s="16">
        <v>52</v>
      </c>
      <c r="F81" s="51">
        <f>E81/199</f>
        <v>0.2613065326633166</v>
      </c>
      <c r="H81" s="54">
        <f>F81</f>
        <v>0.2613065326633166</v>
      </c>
      <c r="I81" t="s">
        <v>1811</v>
      </c>
      <c r="J81" t="str">
        <f>B81</f>
        <v>AS-UG</v>
      </c>
      <c r="K81" t="s">
        <v>1812</v>
      </c>
      <c r="L81" t="str">
        <f>D80</f>
        <v>Orientations (FrogJobs)</v>
      </c>
    </row>
    <row r="82" spans="1:12" ht="15.95" customHeight="1" x14ac:dyDescent="0.25">
      <c r="A82" s="105"/>
      <c r="B82" s="105"/>
      <c r="C82" s="14" t="s">
        <v>16</v>
      </c>
      <c r="D82" s="17">
        <v>1</v>
      </c>
      <c r="E82" s="17">
        <v>1</v>
      </c>
    </row>
    <row r="83" spans="1:12" ht="27.95" customHeight="1" x14ac:dyDescent="0.25">
      <c r="A83" s="105"/>
      <c r="B83" s="105"/>
      <c r="C83" s="14" t="s">
        <v>283</v>
      </c>
      <c r="D83" s="17">
        <v>0.15294117647058825</v>
      </c>
      <c r="E83" s="17">
        <v>0.15294117647058825</v>
      </c>
    </row>
    <row r="84" spans="1:12" ht="15.95" customHeight="1" x14ac:dyDescent="0.25">
      <c r="A84" s="105"/>
      <c r="B84" s="106"/>
      <c r="C84" s="15" t="s">
        <v>17</v>
      </c>
      <c r="D84" s="18">
        <v>0.15294117647058825</v>
      </c>
      <c r="E84" s="18">
        <v>0.15294117647058825</v>
      </c>
    </row>
    <row r="85" spans="1:12" ht="15.95" customHeight="1" x14ac:dyDescent="0.25">
      <c r="A85" s="105"/>
      <c r="B85" s="106" t="s">
        <v>6</v>
      </c>
      <c r="C85" s="14" t="s">
        <v>14</v>
      </c>
      <c r="D85" s="19">
        <v>130</v>
      </c>
      <c r="E85" s="19">
        <v>130</v>
      </c>
      <c r="F85" s="51">
        <f>E85/307</f>
        <v>0.42345276872964172</v>
      </c>
      <c r="H85" s="54">
        <f>F85</f>
        <v>0.42345276872964172</v>
      </c>
      <c r="I85" t="s">
        <v>1811</v>
      </c>
      <c r="J85" t="str">
        <f>B85</f>
        <v>BU-UG</v>
      </c>
      <c r="K85" t="s">
        <v>1812</v>
      </c>
      <c r="L85" t="str">
        <f>D80</f>
        <v>Orientations (FrogJobs)</v>
      </c>
    </row>
    <row r="86" spans="1:12" ht="15.95" customHeight="1" x14ac:dyDescent="0.25">
      <c r="A86" s="105"/>
      <c r="B86" s="105"/>
      <c r="C86" s="14" t="s">
        <v>16</v>
      </c>
      <c r="D86" s="17">
        <v>1</v>
      </c>
      <c r="E86" s="17">
        <v>1</v>
      </c>
    </row>
    <row r="87" spans="1:12" ht="27.95" customHeight="1" x14ac:dyDescent="0.25">
      <c r="A87" s="105"/>
      <c r="B87" s="105"/>
      <c r="C87" s="14" t="s">
        <v>283</v>
      </c>
      <c r="D87" s="17">
        <v>0.38235294117647056</v>
      </c>
      <c r="E87" s="17">
        <v>0.38235294117647056</v>
      </c>
    </row>
    <row r="88" spans="1:12" ht="15.95" customHeight="1" x14ac:dyDescent="0.25">
      <c r="A88" s="105"/>
      <c r="B88" s="106"/>
      <c r="C88" s="15" t="s">
        <v>17</v>
      </c>
      <c r="D88" s="18">
        <v>0.38235294117647056</v>
      </c>
      <c r="E88" s="18">
        <v>0.38235294117647056</v>
      </c>
    </row>
    <row r="89" spans="1:12" ht="15.95" customHeight="1" x14ac:dyDescent="0.25">
      <c r="A89" s="105"/>
      <c r="B89" s="106" t="s">
        <v>7</v>
      </c>
      <c r="C89" s="14" t="s">
        <v>14</v>
      </c>
      <c r="D89" s="19">
        <v>63</v>
      </c>
      <c r="E89" s="19">
        <v>63</v>
      </c>
      <c r="F89" s="51">
        <f>E89/187</f>
        <v>0.33689839572192515</v>
      </c>
      <c r="H89" s="54">
        <f>F89</f>
        <v>0.33689839572192515</v>
      </c>
      <c r="I89" t="s">
        <v>1811</v>
      </c>
      <c r="J89" t="str">
        <f>B89</f>
        <v>CO-UG</v>
      </c>
      <c r="K89" t="s">
        <v>1812</v>
      </c>
      <c r="L89" t="str">
        <f>D80</f>
        <v>Orientations (FrogJobs)</v>
      </c>
    </row>
    <row r="90" spans="1:12" ht="15.95" customHeight="1" x14ac:dyDescent="0.25">
      <c r="A90" s="105"/>
      <c r="B90" s="105"/>
      <c r="C90" s="14" t="s">
        <v>16</v>
      </c>
      <c r="D90" s="17">
        <v>1</v>
      </c>
      <c r="E90" s="17">
        <v>1</v>
      </c>
    </row>
    <row r="91" spans="1:12" ht="27.95" customHeight="1" x14ac:dyDescent="0.25">
      <c r="A91" s="105"/>
      <c r="B91" s="105"/>
      <c r="C91" s="14" t="s">
        <v>283</v>
      </c>
      <c r="D91" s="17">
        <v>0.18529411764705883</v>
      </c>
      <c r="E91" s="17">
        <v>0.18529411764705883</v>
      </c>
    </row>
    <row r="92" spans="1:12" ht="15.95" customHeight="1" x14ac:dyDescent="0.25">
      <c r="A92" s="105"/>
      <c r="B92" s="106"/>
      <c r="C92" s="15" t="s">
        <v>17</v>
      </c>
      <c r="D92" s="18">
        <v>0.18529411764705883</v>
      </c>
      <c r="E92" s="18">
        <v>0.18529411764705883</v>
      </c>
    </row>
    <row r="93" spans="1:12" ht="15.95" customHeight="1" x14ac:dyDescent="0.25">
      <c r="A93" s="105"/>
      <c r="B93" s="106" t="s">
        <v>8</v>
      </c>
      <c r="C93" s="14" t="s">
        <v>14</v>
      </c>
      <c r="D93" s="19">
        <v>18</v>
      </c>
      <c r="E93" s="19">
        <v>18</v>
      </c>
      <c r="F93" s="51">
        <f>E93/50</f>
        <v>0.36</v>
      </c>
      <c r="H93" s="54">
        <f>F93</f>
        <v>0.36</v>
      </c>
      <c r="I93" t="s">
        <v>1811</v>
      </c>
      <c r="J93" t="str">
        <f>B93</f>
        <v>ED-UG</v>
      </c>
      <c r="K93" t="s">
        <v>1812</v>
      </c>
      <c r="L93" t="str">
        <f>D80</f>
        <v>Orientations (FrogJobs)</v>
      </c>
    </row>
    <row r="94" spans="1:12" ht="15.95" customHeight="1" x14ac:dyDescent="0.25">
      <c r="A94" s="105"/>
      <c r="B94" s="105"/>
      <c r="C94" s="14" t="s">
        <v>16</v>
      </c>
      <c r="D94" s="17">
        <v>1</v>
      </c>
      <c r="E94" s="17">
        <v>1</v>
      </c>
    </row>
    <row r="95" spans="1:12" ht="27.95" customHeight="1" x14ac:dyDescent="0.25">
      <c r="A95" s="105"/>
      <c r="B95" s="105"/>
      <c r="C95" s="14" t="s">
        <v>283</v>
      </c>
      <c r="D95" s="17">
        <v>5.2941176470588235E-2</v>
      </c>
      <c r="E95" s="17">
        <v>5.2941176470588235E-2</v>
      </c>
    </row>
    <row r="96" spans="1:12" ht="15.95" customHeight="1" x14ac:dyDescent="0.25">
      <c r="A96" s="105"/>
      <c r="B96" s="106"/>
      <c r="C96" s="15" t="s">
        <v>17</v>
      </c>
      <c r="D96" s="18">
        <v>5.2941176470588235E-2</v>
      </c>
      <c r="E96" s="18">
        <v>5.2941176470588235E-2</v>
      </c>
    </row>
    <row r="97" spans="1:12" ht="15.95" customHeight="1" x14ac:dyDescent="0.25">
      <c r="A97" s="105"/>
      <c r="B97" s="106" t="s">
        <v>9</v>
      </c>
      <c r="C97" s="14" t="s">
        <v>14</v>
      </c>
      <c r="D97" s="19">
        <v>10</v>
      </c>
      <c r="E97" s="19">
        <v>10</v>
      </c>
      <c r="F97" s="51">
        <f>E97/103</f>
        <v>9.7087378640776698E-2</v>
      </c>
      <c r="H97" s="54">
        <f>F97</f>
        <v>9.7087378640776698E-2</v>
      </c>
      <c r="I97" t="s">
        <v>1811</v>
      </c>
      <c r="J97" t="str">
        <f>B97</f>
        <v>FA-UG</v>
      </c>
      <c r="K97" t="s">
        <v>1812</v>
      </c>
      <c r="L97" t="str">
        <f>D80</f>
        <v>Orientations (FrogJobs)</v>
      </c>
    </row>
    <row r="98" spans="1:12" ht="15.95" customHeight="1" x14ac:dyDescent="0.25">
      <c r="A98" s="105"/>
      <c r="B98" s="105"/>
      <c r="C98" s="14" t="s">
        <v>16</v>
      </c>
      <c r="D98" s="17">
        <v>1</v>
      </c>
      <c r="E98" s="17">
        <v>1</v>
      </c>
    </row>
    <row r="99" spans="1:12" ht="27.95" customHeight="1" x14ac:dyDescent="0.25">
      <c r="A99" s="105"/>
      <c r="B99" s="105"/>
      <c r="C99" s="14" t="s">
        <v>283</v>
      </c>
      <c r="D99" s="17">
        <v>2.9411764705882349E-2</v>
      </c>
      <c r="E99" s="17">
        <v>2.9411764705882349E-2</v>
      </c>
    </row>
    <row r="100" spans="1:12" ht="15.95" customHeight="1" x14ac:dyDescent="0.25">
      <c r="A100" s="105"/>
      <c r="B100" s="106"/>
      <c r="C100" s="15" t="s">
        <v>17</v>
      </c>
      <c r="D100" s="18">
        <v>2.9411764705882349E-2</v>
      </c>
      <c r="E100" s="18">
        <v>2.9411764705882349E-2</v>
      </c>
    </row>
    <row r="101" spans="1:12" ht="15.95" customHeight="1" x14ac:dyDescent="0.25">
      <c r="A101" s="105"/>
      <c r="B101" s="106" t="s">
        <v>10</v>
      </c>
      <c r="C101" s="14" t="s">
        <v>14</v>
      </c>
      <c r="D101" s="19">
        <v>22</v>
      </c>
      <c r="E101" s="19">
        <v>22</v>
      </c>
      <c r="F101" s="51">
        <f>E101/171</f>
        <v>0.12865497076023391</v>
      </c>
      <c r="H101" s="54">
        <f>F101</f>
        <v>0.12865497076023391</v>
      </c>
      <c r="I101" t="s">
        <v>1811</v>
      </c>
      <c r="J101" t="str">
        <f>B101</f>
        <v>HS-UG</v>
      </c>
      <c r="K101" t="s">
        <v>1812</v>
      </c>
      <c r="L101" t="str">
        <f>D80</f>
        <v>Orientations (FrogJobs)</v>
      </c>
    </row>
    <row r="102" spans="1:12" ht="15.95" customHeight="1" x14ac:dyDescent="0.25">
      <c r="A102" s="105"/>
      <c r="B102" s="105"/>
      <c r="C102" s="14" t="s">
        <v>16</v>
      </c>
      <c r="D102" s="17">
        <v>1</v>
      </c>
      <c r="E102" s="17">
        <v>1</v>
      </c>
    </row>
    <row r="103" spans="1:12" ht="27.95" customHeight="1" x14ac:dyDescent="0.25">
      <c r="A103" s="105"/>
      <c r="B103" s="105"/>
      <c r="C103" s="14" t="s">
        <v>283</v>
      </c>
      <c r="D103" s="17">
        <v>6.4705882352941183E-2</v>
      </c>
      <c r="E103" s="17">
        <v>6.4705882352941183E-2</v>
      </c>
    </row>
    <row r="104" spans="1:12" ht="15.95" customHeight="1" x14ac:dyDescent="0.25">
      <c r="A104" s="105"/>
      <c r="B104" s="106"/>
      <c r="C104" s="15" t="s">
        <v>17</v>
      </c>
      <c r="D104" s="18">
        <v>6.4705882352941183E-2</v>
      </c>
      <c r="E104" s="18">
        <v>6.4705882352941183E-2</v>
      </c>
    </row>
    <row r="105" spans="1:12" ht="15.95" customHeight="1" x14ac:dyDescent="0.25">
      <c r="A105" s="105"/>
      <c r="B105" s="106" t="s">
        <v>11</v>
      </c>
      <c r="C105" s="14" t="s">
        <v>14</v>
      </c>
      <c r="D105" s="19">
        <v>45</v>
      </c>
      <c r="E105" s="19">
        <v>45</v>
      </c>
      <c r="F105" s="51">
        <f>E105/237</f>
        <v>0.189873417721519</v>
      </c>
      <c r="H105" s="54">
        <f>F105</f>
        <v>0.189873417721519</v>
      </c>
      <c r="I105" t="s">
        <v>1811</v>
      </c>
      <c r="J105" t="str">
        <f>B105</f>
        <v>SE-UG</v>
      </c>
      <c r="K105" t="s">
        <v>1812</v>
      </c>
      <c r="L105" t="str">
        <f>D80</f>
        <v>Orientations (FrogJobs)</v>
      </c>
    </row>
    <row r="106" spans="1:12" ht="15.95" customHeight="1" x14ac:dyDescent="0.25">
      <c r="A106" s="105"/>
      <c r="B106" s="105"/>
      <c r="C106" s="14" t="s">
        <v>16</v>
      </c>
      <c r="D106" s="17">
        <v>1</v>
      </c>
      <c r="E106" s="17">
        <v>1</v>
      </c>
    </row>
    <row r="107" spans="1:12" ht="27.95" customHeight="1" x14ac:dyDescent="0.25">
      <c r="A107" s="105"/>
      <c r="B107" s="105"/>
      <c r="C107" s="14" t="s">
        <v>283</v>
      </c>
      <c r="D107" s="17">
        <v>0.13235294117647059</v>
      </c>
      <c r="E107" s="17">
        <v>0.13235294117647059</v>
      </c>
    </row>
    <row r="108" spans="1:12" ht="15.95" customHeight="1" x14ac:dyDescent="0.25">
      <c r="A108" s="106"/>
      <c r="B108" s="106"/>
      <c r="C108" s="15" t="s">
        <v>17</v>
      </c>
      <c r="D108" s="18">
        <v>0.13235294117647059</v>
      </c>
      <c r="E108" s="18">
        <v>0.13235294117647059</v>
      </c>
    </row>
    <row r="109" spans="1:12" ht="15.95" customHeight="1" x14ac:dyDescent="0.25">
      <c r="A109" s="106" t="s">
        <v>4</v>
      </c>
      <c r="B109" s="105"/>
      <c r="C109" s="14" t="s">
        <v>14</v>
      </c>
      <c r="D109" s="19">
        <v>340</v>
      </c>
      <c r="E109" s="19">
        <v>340</v>
      </c>
      <c r="F109" s="51">
        <f>E109/1254</f>
        <v>0.27113237639553428</v>
      </c>
      <c r="H109" s="54">
        <f>F109</f>
        <v>0.27113237639553428</v>
      </c>
      <c r="I109" t="s">
        <v>1811</v>
      </c>
      <c r="J109" t="s">
        <v>1813</v>
      </c>
      <c r="K109" t="s">
        <v>1812</v>
      </c>
      <c r="L109" t="str">
        <f>D80</f>
        <v>Orientations (FrogJobs)</v>
      </c>
    </row>
    <row r="110" spans="1:12" ht="15.95" customHeight="1" x14ac:dyDescent="0.25">
      <c r="A110" s="105"/>
      <c r="B110" s="105"/>
      <c r="C110" s="14" t="s">
        <v>16</v>
      </c>
      <c r="D110" s="17">
        <v>1</v>
      </c>
      <c r="E110" s="17">
        <v>1</v>
      </c>
    </row>
    <row r="111" spans="1:12" ht="27.95" customHeight="1" x14ac:dyDescent="0.25">
      <c r="A111" s="105"/>
      <c r="B111" s="105"/>
      <c r="C111" s="14" t="s">
        <v>283</v>
      </c>
      <c r="D111" s="17">
        <v>1</v>
      </c>
      <c r="E111" s="17">
        <v>1</v>
      </c>
    </row>
    <row r="112" spans="1:12" s="76" customFormat="1" ht="15.95" customHeight="1" thickBot="1" x14ac:dyDescent="0.3">
      <c r="A112" s="107"/>
      <c r="B112" s="107"/>
      <c r="C112" s="78" t="s">
        <v>17</v>
      </c>
      <c r="D112" s="79">
        <v>1</v>
      </c>
      <c r="E112" s="79">
        <v>1</v>
      </c>
    </row>
    <row r="113" spans="1:12" ht="15.75" thickTop="1" x14ac:dyDescent="0.25"/>
    <row r="114" spans="1:12" ht="18.95" customHeight="1" x14ac:dyDescent="0.25">
      <c r="A114" s="99" t="s">
        <v>284</v>
      </c>
      <c r="B114" s="99"/>
      <c r="C114" s="99"/>
      <c r="D114" s="99"/>
      <c r="E114" s="99"/>
    </row>
    <row r="115" spans="1:12" ht="57" customHeight="1" x14ac:dyDescent="0.25">
      <c r="A115" s="100"/>
      <c r="B115" s="100"/>
      <c r="C115" s="100"/>
      <c r="D115" s="11" t="s">
        <v>285</v>
      </c>
      <c r="E115" s="102" t="s">
        <v>4</v>
      </c>
    </row>
    <row r="116" spans="1:12" ht="27.95" customHeight="1" x14ac:dyDescent="0.25">
      <c r="A116" s="101"/>
      <c r="B116" s="101"/>
      <c r="C116" s="101"/>
      <c r="D116" s="12" t="s">
        <v>286</v>
      </c>
      <c r="E116" s="103"/>
    </row>
    <row r="117" spans="1:12" ht="15.95" customHeight="1" x14ac:dyDescent="0.25">
      <c r="A117" s="104" t="s">
        <v>3</v>
      </c>
      <c r="B117" s="104" t="s">
        <v>5</v>
      </c>
      <c r="C117" s="13" t="s">
        <v>14</v>
      </c>
      <c r="D117" s="16">
        <v>96</v>
      </c>
      <c r="E117" s="16">
        <v>96</v>
      </c>
      <c r="F117" s="51">
        <f>E117/199</f>
        <v>0.48241206030150752</v>
      </c>
      <c r="H117" s="54">
        <f>F117</f>
        <v>0.48241206030150752</v>
      </c>
      <c r="I117" t="s">
        <v>1811</v>
      </c>
      <c r="J117" t="str">
        <f>B117</f>
        <v>AS-UG</v>
      </c>
      <c r="K117" t="s">
        <v>1812</v>
      </c>
      <c r="L117" t="str">
        <f>D116</f>
        <v>Career Fairs and Events</v>
      </c>
    </row>
    <row r="118" spans="1:12" ht="15.95" customHeight="1" x14ac:dyDescent="0.25">
      <c r="A118" s="105"/>
      <c r="B118" s="105"/>
      <c r="C118" s="14" t="s">
        <v>16</v>
      </c>
      <c r="D118" s="17">
        <v>1</v>
      </c>
      <c r="E118" s="17">
        <v>1</v>
      </c>
    </row>
    <row r="119" spans="1:12" ht="27.95" customHeight="1" x14ac:dyDescent="0.25">
      <c r="A119" s="105"/>
      <c r="B119" s="105"/>
      <c r="C119" s="14" t="s">
        <v>287</v>
      </c>
      <c r="D119" s="17">
        <v>0.16298811544991512</v>
      </c>
      <c r="E119" s="17">
        <v>0.16298811544991512</v>
      </c>
    </row>
    <row r="120" spans="1:12" ht="15.95" customHeight="1" x14ac:dyDescent="0.25">
      <c r="A120" s="105"/>
      <c r="B120" s="106"/>
      <c r="C120" s="15" t="s">
        <v>17</v>
      </c>
      <c r="D120" s="18">
        <v>0.16298811544991512</v>
      </c>
      <c r="E120" s="18">
        <v>0.16298811544991512</v>
      </c>
    </row>
    <row r="121" spans="1:12" ht="15.95" customHeight="1" x14ac:dyDescent="0.25">
      <c r="A121" s="105"/>
      <c r="B121" s="106" t="s">
        <v>6</v>
      </c>
      <c r="C121" s="14" t="s">
        <v>14</v>
      </c>
      <c r="D121" s="19">
        <v>195</v>
      </c>
      <c r="E121" s="19">
        <v>195</v>
      </c>
      <c r="F121" s="51">
        <f>E121/307</f>
        <v>0.63517915309446249</v>
      </c>
      <c r="H121" s="54">
        <f>F121</f>
        <v>0.63517915309446249</v>
      </c>
      <c r="I121" t="s">
        <v>1811</v>
      </c>
      <c r="J121" t="str">
        <f>B121</f>
        <v>BU-UG</v>
      </c>
      <c r="K121" t="s">
        <v>1812</v>
      </c>
      <c r="L121" t="str">
        <f>D116</f>
        <v>Career Fairs and Events</v>
      </c>
    </row>
    <row r="122" spans="1:12" ht="15.95" customHeight="1" x14ac:dyDescent="0.25">
      <c r="A122" s="105"/>
      <c r="B122" s="105"/>
      <c r="C122" s="14" t="s">
        <v>16</v>
      </c>
      <c r="D122" s="17">
        <v>1</v>
      </c>
      <c r="E122" s="17">
        <v>1</v>
      </c>
    </row>
    <row r="123" spans="1:12" ht="27.95" customHeight="1" x14ac:dyDescent="0.25">
      <c r="A123" s="105"/>
      <c r="B123" s="105"/>
      <c r="C123" s="14" t="s">
        <v>287</v>
      </c>
      <c r="D123" s="17">
        <v>0.33106960950764003</v>
      </c>
      <c r="E123" s="17">
        <v>0.33106960950764003</v>
      </c>
    </row>
    <row r="124" spans="1:12" ht="15.95" customHeight="1" x14ac:dyDescent="0.25">
      <c r="A124" s="105"/>
      <c r="B124" s="106"/>
      <c r="C124" s="15" t="s">
        <v>17</v>
      </c>
      <c r="D124" s="18">
        <v>0.33106960950764003</v>
      </c>
      <c r="E124" s="18">
        <v>0.33106960950764003</v>
      </c>
    </row>
    <row r="125" spans="1:12" ht="15.95" customHeight="1" x14ac:dyDescent="0.25">
      <c r="A125" s="105"/>
      <c r="B125" s="106" t="s">
        <v>7</v>
      </c>
      <c r="C125" s="14" t="s">
        <v>14</v>
      </c>
      <c r="D125" s="19">
        <v>88</v>
      </c>
      <c r="E125" s="19">
        <v>88</v>
      </c>
      <c r="F125" s="51">
        <f>E125/187</f>
        <v>0.47058823529411764</v>
      </c>
      <c r="H125" s="54">
        <f>F125</f>
        <v>0.47058823529411764</v>
      </c>
      <c r="I125" t="s">
        <v>1811</v>
      </c>
      <c r="J125" t="str">
        <f>B125</f>
        <v>CO-UG</v>
      </c>
      <c r="K125" t="s">
        <v>1812</v>
      </c>
      <c r="L125" t="str">
        <f>D116</f>
        <v>Career Fairs and Events</v>
      </c>
    </row>
    <row r="126" spans="1:12" ht="15.95" customHeight="1" x14ac:dyDescent="0.25">
      <c r="A126" s="105"/>
      <c r="B126" s="105"/>
      <c r="C126" s="14" t="s">
        <v>16</v>
      </c>
      <c r="D126" s="17">
        <v>1</v>
      </c>
      <c r="E126" s="17">
        <v>1</v>
      </c>
    </row>
    <row r="127" spans="1:12" ht="27.95" customHeight="1" x14ac:dyDescent="0.25">
      <c r="A127" s="105"/>
      <c r="B127" s="105"/>
      <c r="C127" s="14" t="s">
        <v>287</v>
      </c>
      <c r="D127" s="17">
        <v>0.14940577249575551</v>
      </c>
      <c r="E127" s="17">
        <v>0.14940577249575551</v>
      </c>
    </row>
    <row r="128" spans="1:12" ht="15.95" customHeight="1" x14ac:dyDescent="0.25">
      <c r="A128" s="105"/>
      <c r="B128" s="106"/>
      <c r="C128" s="15" t="s">
        <v>17</v>
      </c>
      <c r="D128" s="18">
        <v>0.14940577249575551</v>
      </c>
      <c r="E128" s="18">
        <v>0.14940577249575551</v>
      </c>
    </row>
    <row r="129" spans="1:12" ht="15.95" customHeight="1" x14ac:dyDescent="0.25">
      <c r="A129" s="105"/>
      <c r="B129" s="106" t="s">
        <v>8</v>
      </c>
      <c r="C129" s="14" t="s">
        <v>14</v>
      </c>
      <c r="D129" s="19">
        <v>22</v>
      </c>
      <c r="E129" s="19">
        <v>22</v>
      </c>
      <c r="F129" s="51">
        <f>E129/50</f>
        <v>0.44</v>
      </c>
      <c r="H129" s="54">
        <f>F129</f>
        <v>0.44</v>
      </c>
      <c r="I129" t="s">
        <v>1811</v>
      </c>
      <c r="J129" t="str">
        <f>B129</f>
        <v>ED-UG</v>
      </c>
      <c r="K129" t="s">
        <v>1812</v>
      </c>
      <c r="L129" t="str">
        <f>D116</f>
        <v>Career Fairs and Events</v>
      </c>
    </row>
    <row r="130" spans="1:12" ht="15.95" customHeight="1" x14ac:dyDescent="0.25">
      <c r="A130" s="105"/>
      <c r="B130" s="105"/>
      <c r="C130" s="14" t="s">
        <v>16</v>
      </c>
      <c r="D130" s="17">
        <v>1</v>
      </c>
      <c r="E130" s="17">
        <v>1</v>
      </c>
    </row>
    <row r="131" spans="1:12" ht="27.95" customHeight="1" x14ac:dyDescent="0.25">
      <c r="A131" s="105"/>
      <c r="B131" s="105"/>
      <c r="C131" s="14" t="s">
        <v>287</v>
      </c>
      <c r="D131" s="17">
        <v>3.7351443123938878E-2</v>
      </c>
      <c r="E131" s="17">
        <v>3.7351443123938878E-2</v>
      </c>
    </row>
    <row r="132" spans="1:12" ht="15.95" customHeight="1" x14ac:dyDescent="0.25">
      <c r="A132" s="105"/>
      <c r="B132" s="106"/>
      <c r="C132" s="15" t="s">
        <v>17</v>
      </c>
      <c r="D132" s="18">
        <v>3.7351443123938878E-2</v>
      </c>
      <c r="E132" s="18">
        <v>3.7351443123938878E-2</v>
      </c>
    </row>
    <row r="133" spans="1:12" ht="15.95" customHeight="1" x14ac:dyDescent="0.25">
      <c r="A133" s="105"/>
      <c r="B133" s="106" t="s">
        <v>9</v>
      </c>
      <c r="C133" s="14" t="s">
        <v>14</v>
      </c>
      <c r="D133" s="19">
        <v>22</v>
      </c>
      <c r="E133" s="19">
        <v>22</v>
      </c>
      <c r="F133" s="51">
        <f>E133/103</f>
        <v>0.21359223300970873</v>
      </c>
      <c r="H133" s="54">
        <f>F133</f>
        <v>0.21359223300970873</v>
      </c>
      <c r="I133" t="s">
        <v>1811</v>
      </c>
      <c r="J133" t="str">
        <f>B133</f>
        <v>FA-UG</v>
      </c>
      <c r="K133" t="s">
        <v>1812</v>
      </c>
      <c r="L133" t="str">
        <f>D116</f>
        <v>Career Fairs and Events</v>
      </c>
    </row>
    <row r="134" spans="1:12" ht="15.95" customHeight="1" x14ac:dyDescent="0.25">
      <c r="A134" s="105"/>
      <c r="B134" s="105"/>
      <c r="C134" s="14" t="s">
        <v>16</v>
      </c>
      <c r="D134" s="17">
        <v>1</v>
      </c>
      <c r="E134" s="17">
        <v>1</v>
      </c>
    </row>
    <row r="135" spans="1:12" ht="27.95" customHeight="1" x14ac:dyDescent="0.25">
      <c r="A135" s="105"/>
      <c r="B135" s="105"/>
      <c r="C135" s="14" t="s">
        <v>287</v>
      </c>
      <c r="D135" s="17">
        <v>3.7351443123938878E-2</v>
      </c>
      <c r="E135" s="17">
        <v>3.7351443123938878E-2</v>
      </c>
    </row>
    <row r="136" spans="1:12" ht="15.95" customHeight="1" x14ac:dyDescent="0.25">
      <c r="A136" s="105"/>
      <c r="B136" s="106"/>
      <c r="C136" s="15" t="s">
        <v>17</v>
      </c>
      <c r="D136" s="18">
        <v>3.7351443123938878E-2</v>
      </c>
      <c r="E136" s="18">
        <v>3.7351443123938878E-2</v>
      </c>
    </row>
    <row r="137" spans="1:12" ht="15.95" customHeight="1" x14ac:dyDescent="0.25">
      <c r="A137" s="105"/>
      <c r="B137" s="106" t="s">
        <v>10</v>
      </c>
      <c r="C137" s="14" t="s">
        <v>14</v>
      </c>
      <c r="D137" s="19">
        <v>58</v>
      </c>
      <c r="E137" s="19">
        <v>58</v>
      </c>
      <c r="F137" s="51">
        <f>E137/171</f>
        <v>0.33918128654970758</v>
      </c>
      <c r="H137" s="54">
        <f>F137</f>
        <v>0.33918128654970758</v>
      </c>
      <c r="I137" t="s">
        <v>1811</v>
      </c>
      <c r="J137" t="str">
        <f>B137</f>
        <v>HS-UG</v>
      </c>
      <c r="K137" t="s">
        <v>1812</v>
      </c>
      <c r="L137" t="str">
        <f>D116</f>
        <v>Career Fairs and Events</v>
      </c>
    </row>
    <row r="138" spans="1:12" ht="15.95" customHeight="1" x14ac:dyDescent="0.25">
      <c r="A138" s="105"/>
      <c r="B138" s="105"/>
      <c r="C138" s="14" t="s">
        <v>16</v>
      </c>
      <c r="D138" s="17">
        <v>1</v>
      </c>
      <c r="E138" s="17">
        <v>1</v>
      </c>
    </row>
    <row r="139" spans="1:12" ht="27.95" customHeight="1" x14ac:dyDescent="0.25">
      <c r="A139" s="105"/>
      <c r="B139" s="105"/>
      <c r="C139" s="14" t="s">
        <v>287</v>
      </c>
      <c r="D139" s="17">
        <v>9.8471986417657045E-2</v>
      </c>
      <c r="E139" s="17">
        <v>9.8471986417657045E-2</v>
      </c>
    </row>
    <row r="140" spans="1:12" ht="15.95" customHeight="1" x14ac:dyDescent="0.25">
      <c r="A140" s="105"/>
      <c r="B140" s="106"/>
      <c r="C140" s="15" t="s">
        <v>17</v>
      </c>
      <c r="D140" s="18">
        <v>9.8471986417657045E-2</v>
      </c>
      <c r="E140" s="18">
        <v>9.8471986417657045E-2</v>
      </c>
    </row>
    <row r="141" spans="1:12" ht="15.95" customHeight="1" x14ac:dyDescent="0.25">
      <c r="A141" s="105"/>
      <c r="B141" s="106" t="s">
        <v>11</v>
      </c>
      <c r="C141" s="14" t="s">
        <v>14</v>
      </c>
      <c r="D141" s="19">
        <v>108</v>
      </c>
      <c r="E141" s="19">
        <v>108</v>
      </c>
      <c r="F141" s="51">
        <f>E141/237</f>
        <v>0.45569620253164556</v>
      </c>
      <c r="H141" s="54">
        <f>F141</f>
        <v>0.45569620253164556</v>
      </c>
      <c r="I141" t="s">
        <v>1811</v>
      </c>
      <c r="J141" t="str">
        <f>B141</f>
        <v>SE-UG</v>
      </c>
      <c r="K141" t="s">
        <v>1812</v>
      </c>
      <c r="L141" t="str">
        <f>D116</f>
        <v>Career Fairs and Events</v>
      </c>
    </row>
    <row r="142" spans="1:12" ht="15.95" customHeight="1" x14ac:dyDescent="0.25">
      <c r="A142" s="105"/>
      <c r="B142" s="105"/>
      <c r="C142" s="14" t="s">
        <v>16</v>
      </c>
      <c r="D142" s="17">
        <v>1</v>
      </c>
      <c r="E142" s="17">
        <v>1</v>
      </c>
    </row>
    <row r="143" spans="1:12" ht="27.95" customHeight="1" x14ac:dyDescent="0.25">
      <c r="A143" s="105"/>
      <c r="B143" s="105"/>
      <c r="C143" s="14" t="s">
        <v>287</v>
      </c>
      <c r="D143" s="17">
        <v>0.18336162988115451</v>
      </c>
      <c r="E143" s="17">
        <v>0.18336162988115451</v>
      </c>
    </row>
    <row r="144" spans="1:12" ht="15.95" customHeight="1" x14ac:dyDescent="0.25">
      <c r="A144" s="106"/>
      <c r="B144" s="106"/>
      <c r="C144" s="15" t="s">
        <v>17</v>
      </c>
      <c r="D144" s="18">
        <v>0.18336162988115451</v>
      </c>
      <c r="E144" s="18">
        <v>0.18336162988115451</v>
      </c>
    </row>
    <row r="145" spans="1:12" ht="15.95" customHeight="1" x14ac:dyDescent="0.25">
      <c r="A145" s="106" t="s">
        <v>4</v>
      </c>
      <c r="B145" s="105"/>
      <c r="C145" s="14" t="s">
        <v>14</v>
      </c>
      <c r="D145" s="19">
        <v>589</v>
      </c>
      <c r="E145" s="19">
        <v>589</v>
      </c>
      <c r="F145" s="51">
        <f>E145/1254</f>
        <v>0.46969696969696972</v>
      </c>
      <c r="H145" s="54">
        <f>F145</f>
        <v>0.46969696969696972</v>
      </c>
      <c r="I145" t="s">
        <v>1811</v>
      </c>
      <c r="J145" t="s">
        <v>1813</v>
      </c>
      <c r="K145" t="s">
        <v>1812</v>
      </c>
      <c r="L145" t="str">
        <f>D116</f>
        <v>Career Fairs and Events</v>
      </c>
    </row>
    <row r="146" spans="1:12" ht="15.95" customHeight="1" x14ac:dyDescent="0.25">
      <c r="A146" s="105"/>
      <c r="B146" s="105"/>
      <c r="C146" s="14" t="s">
        <v>16</v>
      </c>
      <c r="D146" s="17">
        <v>1</v>
      </c>
      <c r="E146" s="17">
        <v>1</v>
      </c>
    </row>
    <row r="147" spans="1:12" ht="27.95" customHeight="1" x14ac:dyDescent="0.25">
      <c r="A147" s="105"/>
      <c r="B147" s="105"/>
      <c r="C147" s="14" t="s">
        <v>287</v>
      </c>
      <c r="D147" s="17">
        <v>1</v>
      </c>
      <c r="E147" s="17">
        <v>1</v>
      </c>
    </row>
    <row r="148" spans="1:12" s="76" customFormat="1" ht="15.95" customHeight="1" thickBot="1" x14ac:dyDescent="0.3">
      <c r="A148" s="107"/>
      <c r="B148" s="107"/>
      <c r="C148" s="78" t="s">
        <v>17</v>
      </c>
      <c r="D148" s="79">
        <v>1</v>
      </c>
      <c r="E148" s="79">
        <v>1</v>
      </c>
    </row>
    <row r="149" spans="1:12" ht="15.75" thickTop="1" x14ac:dyDescent="0.25"/>
    <row r="150" spans="1:12" ht="18.95" customHeight="1" x14ac:dyDescent="0.25">
      <c r="A150" s="99" t="s">
        <v>288</v>
      </c>
      <c r="B150" s="99"/>
      <c r="C150" s="99"/>
      <c r="D150" s="99"/>
      <c r="E150" s="99"/>
    </row>
    <row r="151" spans="1:12" ht="57" customHeight="1" x14ac:dyDescent="0.25">
      <c r="A151" s="100"/>
      <c r="B151" s="100"/>
      <c r="C151" s="100"/>
      <c r="D151" s="11" t="s">
        <v>289</v>
      </c>
      <c r="E151" s="102" t="s">
        <v>4</v>
      </c>
    </row>
    <row r="152" spans="1:12" ht="27.95" customHeight="1" x14ac:dyDescent="0.25">
      <c r="A152" s="101"/>
      <c r="B152" s="101"/>
      <c r="C152" s="101"/>
      <c r="D152" s="12" t="s">
        <v>290</v>
      </c>
      <c r="E152" s="103"/>
    </row>
    <row r="153" spans="1:12" ht="15.95" customHeight="1" x14ac:dyDescent="0.25">
      <c r="A153" s="104" t="s">
        <v>3</v>
      </c>
      <c r="B153" s="104" t="s">
        <v>5</v>
      </c>
      <c r="C153" s="13" t="s">
        <v>14</v>
      </c>
      <c r="D153" s="16">
        <v>49</v>
      </c>
      <c r="E153" s="16">
        <v>49</v>
      </c>
      <c r="F153" s="51">
        <f>E153/199</f>
        <v>0.24623115577889448</v>
      </c>
      <c r="H153" s="54">
        <f>F153</f>
        <v>0.24623115577889448</v>
      </c>
      <c r="I153" t="s">
        <v>1811</v>
      </c>
      <c r="J153" t="str">
        <f>B153</f>
        <v>AS-UG</v>
      </c>
      <c r="K153" t="s">
        <v>1812</v>
      </c>
      <c r="L153" t="str">
        <f>D152</f>
        <v>Classroom presentations</v>
      </c>
    </row>
    <row r="154" spans="1:12" ht="15.95" customHeight="1" x14ac:dyDescent="0.25">
      <c r="A154" s="105"/>
      <c r="B154" s="105"/>
      <c r="C154" s="14" t="s">
        <v>16</v>
      </c>
      <c r="D154" s="17">
        <v>1</v>
      </c>
      <c r="E154" s="17">
        <v>1</v>
      </c>
    </row>
    <row r="155" spans="1:12" ht="27.95" customHeight="1" x14ac:dyDescent="0.25">
      <c r="A155" s="105"/>
      <c r="B155" s="105"/>
      <c r="C155" s="14" t="s">
        <v>291</v>
      </c>
      <c r="D155" s="17">
        <v>0.16279069767441862</v>
      </c>
      <c r="E155" s="17">
        <v>0.16279069767441862</v>
      </c>
    </row>
    <row r="156" spans="1:12" ht="15.95" customHeight="1" x14ac:dyDescent="0.25">
      <c r="A156" s="105"/>
      <c r="B156" s="106"/>
      <c r="C156" s="15" t="s">
        <v>17</v>
      </c>
      <c r="D156" s="18">
        <v>0.16279069767441862</v>
      </c>
      <c r="E156" s="18">
        <v>0.16279069767441862</v>
      </c>
    </row>
    <row r="157" spans="1:12" ht="15.95" customHeight="1" x14ac:dyDescent="0.25">
      <c r="A157" s="105"/>
      <c r="B157" s="106" t="s">
        <v>6</v>
      </c>
      <c r="C157" s="14" t="s">
        <v>14</v>
      </c>
      <c r="D157" s="19">
        <v>90</v>
      </c>
      <c r="E157" s="19">
        <v>90</v>
      </c>
      <c r="F157" s="51">
        <f>E157/307</f>
        <v>0.29315960912052119</v>
      </c>
      <c r="H157" s="54">
        <f>F157</f>
        <v>0.29315960912052119</v>
      </c>
      <c r="I157" t="s">
        <v>1811</v>
      </c>
      <c r="J157" t="str">
        <f>B157</f>
        <v>BU-UG</v>
      </c>
      <c r="K157" t="s">
        <v>1812</v>
      </c>
      <c r="L157" t="str">
        <f>D152</f>
        <v>Classroom presentations</v>
      </c>
    </row>
    <row r="158" spans="1:12" ht="15.95" customHeight="1" x14ac:dyDescent="0.25">
      <c r="A158" s="105"/>
      <c r="B158" s="105"/>
      <c r="C158" s="14" t="s">
        <v>16</v>
      </c>
      <c r="D158" s="17">
        <v>1</v>
      </c>
      <c r="E158" s="17">
        <v>1</v>
      </c>
    </row>
    <row r="159" spans="1:12" ht="27.95" customHeight="1" x14ac:dyDescent="0.25">
      <c r="A159" s="105"/>
      <c r="B159" s="105"/>
      <c r="C159" s="14" t="s">
        <v>291</v>
      </c>
      <c r="D159" s="17">
        <v>0.29900332225913623</v>
      </c>
      <c r="E159" s="17">
        <v>0.29900332225913623</v>
      </c>
    </row>
    <row r="160" spans="1:12" ht="15.95" customHeight="1" x14ac:dyDescent="0.25">
      <c r="A160" s="105"/>
      <c r="B160" s="106"/>
      <c r="C160" s="15" t="s">
        <v>17</v>
      </c>
      <c r="D160" s="18">
        <v>0.29900332225913623</v>
      </c>
      <c r="E160" s="18">
        <v>0.29900332225913623</v>
      </c>
    </row>
    <row r="161" spans="1:12" ht="15.95" customHeight="1" x14ac:dyDescent="0.25">
      <c r="A161" s="105"/>
      <c r="B161" s="106" t="s">
        <v>7</v>
      </c>
      <c r="C161" s="14" t="s">
        <v>14</v>
      </c>
      <c r="D161" s="19">
        <v>50</v>
      </c>
      <c r="E161" s="19">
        <v>50</v>
      </c>
      <c r="F161" s="51">
        <f>E161/187</f>
        <v>0.26737967914438504</v>
      </c>
      <c r="H161" s="54">
        <f>F161</f>
        <v>0.26737967914438504</v>
      </c>
      <c r="I161" t="s">
        <v>1811</v>
      </c>
      <c r="J161" t="str">
        <f>B161</f>
        <v>CO-UG</v>
      </c>
      <c r="K161" t="s">
        <v>1812</v>
      </c>
      <c r="L161" t="str">
        <f>D152</f>
        <v>Classroom presentations</v>
      </c>
    </row>
    <row r="162" spans="1:12" ht="15.95" customHeight="1" x14ac:dyDescent="0.25">
      <c r="A162" s="105"/>
      <c r="B162" s="105"/>
      <c r="C162" s="14" t="s">
        <v>16</v>
      </c>
      <c r="D162" s="17">
        <v>1</v>
      </c>
      <c r="E162" s="17">
        <v>1</v>
      </c>
    </row>
    <row r="163" spans="1:12" ht="27.95" customHeight="1" x14ac:dyDescent="0.25">
      <c r="A163" s="105"/>
      <c r="B163" s="105"/>
      <c r="C163" s="14" t="s">
        <v>291</v>
      </c>
      <c r="D163" s="17">
        <v>0.16611295681063123</v>
      </c>
      <c r="E163" s="17">
        <v>0.16611295681063123</v>
      </c>
    </row>
    <row r="164" spans="1:12" ht="15.95" customHeight="1" x14ac:dyDescent="0.25">
      <c r="A164" s="105"/>
      <c r="B164" s="106"/>
      <c r="C164" s="15" t="s">
        <v>17</v>
      </c>
      <c r="D164" s="18">
        <v>0.16611295681063123</v>
      </c>
      <c r="E164" s="18">
        <v>0.16611295681063123</v>
      </c>
    </row>
    <row r="165" spans="1:12" ht="15.95" customHeight="1" x14ac:dyDescent="0.25">
      <c r="A165" s="105"/>
      <c r="B165" s="106" t="s">
        <v>8</v>
      </c>
      <c r="C165" s="14" t="s">
        <v>14</v>
      </c>
      <c r="D165" s="19">
        <v>18</v>
      </c>
      <c r="E165" s="19">
        <v>18</v>
      </c>
      <c r="F165" s="51">
        <f>E165/50</f>
        <v>0.36</v>
      </c>
      <c r="H165" s="54">
        <f>F165</f>
        <v>0.36</v>
      </c>
      <c r="I165" t="s">
        <v>1811</v>
      </c>
      <c r="J165" t="str">
        <f>B165</f>
        <v>ED-UG</v>
      </c>
      <c r="K165" t="s">
        <v>1812</v>
      </c>
      <c r="L165" t="str">
        <f>D152</f>
        <v>Classroom presentations</v>
      </c>
    </row>
    <row r="166" spans="1:12" ht="15.95" customHeight="1" x14ac:dyDescent="0.25">
      <c r="A166" s="105"/>
      <c r="B166" s="105"/>
      <c r="C166" s="14" t="s">
        <v>16</v>
      </c>
      <c r="D166" s="17">
        <v>1</v>
      </c>
      <c r="E166" s="17">
        <v>1</v>
      </c>
    </row>
    <row r="167" spans="1:12" ht="27.95" customHeight="1" x14ac:dyDescent="0.25">
      <c r="A167" s="105"/>
      <c r="B167" s="105"/>
      <c r="C167" s="14" t="s">
        <v>291</v>
      </c>
      <c r="D167" s="17">
        <v>5.9800664451827246E-2</v>
      </c>
      <c r="E167" s="17">
        <v>5.9800664451827246E-2</v>
      </c>
    </row>
    <row r="168" spans="1:12" ht="15.95" customHeight="1" x14ac:dyDescent="0.25">
      <c r="A168" s="105"/>
      <c r="B168" s="106"/>
      <c r="C168" s="15" t="s">
        <v>17</v>
      </c>
      <c r="D168" s="18">
        <v>5.9800664451827246E-2</v>
      </c>
      <c r="E168" s="18">
        <v>5.9800664451827246E-2</v>
      </c>
    </row>
    <row r="169" spans="1:12" ht="15.95" customHeight="1" x14ac:dyDescent="0.25">
      <c r="A169" s="105"/>
      <c r="B169" s="106" t="s">
        <v>9</v>
      </c>
      <c r="C169" s="14" t="s">
        <v>14</v>
      </c>
      <c r="D169" s="19">
        <v>22</v>
      </c>
      <c r="E169" s="19">
        <v>22</v>
      </c>
      <c r="F169" s="51">
        <f>E169/103</f>
        <v>0.21359223300970873</v>
      </c>
      <c r="H169" s="54">
        <f>F169</f>
        <v>0.21359223300970873</v>
      </c>
      <c r="I169" t="s">
        <v>1811</v>
      </c>
      <c r="J169" t="str">
        <f>B169</f>
        <v>FA-UG</v>
      </c>
      <c r="K169" t="s">
        <v>1812</v>
      </c>
      <c r="L169" t="str">
        <f>D152</f>
        <v>Classroom presentations</v>
      </c>
    </row>
    <row r="170" spans="1:12" ht="15.95" customHeight="1" x14ac:dyDescent="0.25">
      <c r="A170" s="105"/>
      <c r="B170" s="105"/>
      <c r="C170" s="14" t="s">
        <v>16</v>
      </c>
      <c r="D170" s="17">
        <v>1</v>
      </c>
      <c r="E170" s="17">
        <v>1</v>
      </c>
    </row>
    <row r="171" spans="1:12" ht="27.95" customHeight="1" x14ac:dyDescent="0.25">
      <c r="A171" s="105"/>
      <c r="B171" s="105"/>
      <c r="C171" s="14" t="s">
        <v>291</v>
      </c>
      <c r="D171" s="17">
        <v>7.3089700996677748E-2</v>
      </c>
      <c r="E171" s="17">
        <v>7.3089700996677748E-2</v>
      </c>
    </row>
    <row r="172" spans="1:12" ht="15.95" customHeight="1" x14ac:dyDescent="0.25">
      <c r="A172" s="105"/>
      <c r="B172" s="106"/>
      <c r="C172" s="15" t="s">
        <v>17</v>
      </c>
      <c r="D172" s="18">
        <v>7.3089700996677748E-2</v>
      </c>
      <c r="E172" s="18">
        <v>7.3089700996677748E-2</v>
      </c>
    </row>
    <row r="173" spans="1:12" ht="15.95" customHeight="1" x14ac:dyDescent="0.25">
      <c r="A173" s="105"/>
      <c r="B173" s="106" t="s">
        <v>10</v>
      </c>
      <c r="C173" s="14" t="s">
        <v>14</v>
      </c>
      <c r="D173" s="19">
        <v>21</v>
      </c>
      <c r="E173" s="19">
        <v>21</v>
      </c>
      <c r="F173" s="51">
        <f>E173/171</f>
        <v>0.12280701754385964</v>
      </c>
      <c r="H173" s="54">
        <f>F173</f>
        <v>0.12280701754385964</v>
      </c>
      <c r="I173" t="s">
        <v>1811</v>
      </c>
      <c r="J173" t="str">
        <f>B173</f>
        <v>HS-UG</v>
      </c>
      <c r="K173" t="s">
        <v>1812</v>
      </c>
      <c r="L173" t="str">
        <f>D152</f>
        <v>Classroom presentations</v>
      </c>
    </row>
    <row r="174" spans="1:12" ht="15.95" customHeight="1" x14ac:dyDescent="0.25">
      <c r="A174" s="105"/>
      <c r="B174" s="105"/>
      <c r="C174" s="14" t="s">
        <v>16</v>
      </c>
      <c r="D174" s="17">
        <v>1</v>
      </c>
      <c r="E174" s="17">
        <v>1</v>
      </c>
    </row>
    <row r="175" spans="1:12" ht="27.95" customHeight="1" x14ac:dyDescent="0.25">
      <c r="A175" s="105"/>
      <c r="B175" s="105"/>
      <c r="C175" s="14" t="s">
        <v>291</v>
      </c>
      <c r="D175" s="17">
        <v>6.9767441860465115E-2</v>
      </c>
      <c r="E175" s="17">
        <v>6.9767441860465115E-2</v>
      </c>
    </row>
    <row r="176" spans="1:12" ht="15.95" customHeight="1" x14ac:dyDescent="0.25">
      <c r="A176" s="105"/>
      <c r="B176" s="106"/>
      <c r="C176" s="15" t="s">
        <v>17</v>
      </c>
      <c r="D176" s="18">
        <v>6.9767441860465115E-2</v>
      </c>
      <c r="E176" s="18">
        <v>6.9767441860465115E-2</v>
      </c>
    </row>
    <row r="177" spans="1:12" ht="15.95" customHeight="1" x14ac:dyDescent="0.25">
      <c r="A177" s="105"/>
      <c r="B177" s="106" t="s">
        <v>11</v>
      </c>
      <c r="C177" s="14" t="s">
        <v>14</v>
      </c>
      <c r="D177" s="19">
        <v>51</v>
      </c>
      <c r="E177" s="19">
        <v>51</v>
      </c>
      <c r="F177" s="51">
        <f>E177/237</f>
        <v>0.21518987341772153</v>
      </c>
      <c r="H177" s="54">
        <f>F177</f>
        <v>0.21518987341772153</v>
      </c>
      <c r="I177" t="s">
        <v>1811</v>
      </c>
      <c r="J177" t="str">
        <f>B177</f>
        <v>SE-UG</v>
      </c>
      <c r="K177" t="s">
        <v>1812</v>
      </c>
      <c r="L177" t="str">
        <f>D152</f>
        <v>Classroom presentations</v>
      </c>
    </row>
    <row r="178" spans="1:12" ht="15.95" customHeight="1" x14ac:dyDescent="0.25">
      <c r="A178" s="105"/>
      <c r="B178" s="105"/>
      <c r="C178" s="14" t="s">
        <v>16</v>
      </c>
      <c r="D178" s="17">
        <v>1</v>
      </c>
      <c r="E178" s="17">
        <v>1</v>
      </c>
    </row>
    <row r="179" spans="1:12" ht="27.95" customHeight="1" x14ac:dyDescent="0.25">
      <c r="A179" s="105"/>
      <c r="B179" s="105"/>
      <c r="C179" s="14" t="s">
        <v>291</v>
      </c>
      <c r="D179" s="17">
        <v>0.16943521594684385</v>
      </c>
      <c r="E179" s="17">
        <v>0.16943521594684385</v>
      </c>
    </row>
    <row r="180" spans="1:12" ht="15.95" customHeight="1" x14ac:dyDescent="0.25">
      <c r="A180" s="106"/>
      <c r="B180" s="106"/>
      <c r="C180" s="15" t="s">
        <v>17</v>
      </c>
      <c r="D180" s="18">
        <v>0.16943521594684385</v>
      </c>
      <c r="E180" s="18">
        <v>0.16943521594684385</v>
      </c>
    </row>
    <row r="181" spans="1:12" ht="15.95" customHeight="1" x14ac:dyDescent="0.25">
      <c r="A181" s="106" t="s">
        <v>4</v>
      </c>
      <c r="B181" s="105"/>
      <c r="C181" s="14" t="s">
        <v>14</v>
      </c>
      <c r="D181" s="19">
        <v>301</v>
      </c>
      <c r="E181" s="19">
        <v>301</v>
      </c>
      <c r="F181" s="51">
        <f>E181/1254</f>
        <v>0.24003189792663476</v>
      </c>
      <c r="H181" s="54">
        <f>F181</f>
        <v>0.24003189792663476</v>
      </c>
      <c r="I181" t="s">
        <v>1811</v>
      </c>
      <c r="J181" t="s">
        <v>1813</v>
      </c>
      <c r="K181" t="s">
        <v>1812</v>
      </c>
      <c r="L181" t="str">
        <f>D152</f>
        <v>Classroom presentations</v>
      </c>
    </row>
    <row r="182" spans="1:12" ht="15.95" customHeight="1" x14ac:dyDescent="0.25">
      <c r="A182" s="105"/>
      <c r="B182" s="105"/>
      <c r="C182" s="14" t="s">
        <v>16</v>
      </c>
      <c r="D182" s="17">
        <v>1</v>
      </c>
      <c r="E182" s="17">
        <v>1</v>
      </c>
    </row>
    <row r="183" spans="1:12" ht="27.95" customHeight="1" x14ac:dyDescent="0.25">
      <c r="A183" s="105"/>
      <c r="B183" s="105"/>
      <c r="C183" s="14" t="s">
        <v>291</v>
      </c>
      <c r="D183" s="17">
        <v>1</v>
      </c>
      <c r="E183" s="17">
        <v>1</v>
      </c>
    </row>
    <row r="184" spans="1:12" s="76" customFormat="1" ht="15.95" customHeight="1" thickBot="1" x14ac:dyDescent="0.3">
      <c r="A184" s="107"/>
      <c r="B184" s="107"/>
      <c r="C184" s="78" t="s">
        <v>17</v>
      </c>
      <c r="D184" s="79">
        <v>1</v>
      </c>
      <c r="E184" s="79">
        <v>1</v>
      </c>
    </row>
    <row r="185" spans="1:12" ht="15.75" thickTop="1" x14ac:dyDescent="0.25"/>
    <row r="186" spans="1:12" ht="18.95" customHeight="1" x14ac:dyDescent="0.25">
      <c r="A186" s="99" t="s">
        <v>292</v>
      </c>
      <c r="B186" s="99"/>
      <c r="C186" s="99"/>
      <c r="D186" s="99"/>
      <c r="E186" s="99"/>
    </row>
    <row r="187" spans="1:12" ht="45" customHeight="1" x14ac:dyDescent="0.25">
      <c r="A187" s="100"/>
      <c r="B187" s="100"/>
      <c r="C187" s="100"/>
      <c r="D187" s="11" t="s">
        <v>293</v>
      </c>
      <c r="E187" s="102" t="s">
        <v>4</v>
      </c>
    </row>
    <row r="188" spans="1:12" ht="15" customHeight="1" x14ac:dyDescent="0.25">
      <c r="A188" s="101"/>
      <c r="B188" s="101"/>
      <c r="C188" s="101"/>
      <c r="D188" s="12" t="s">
        <v>294</v>
      </c>
      <c r="E188" s="103"/>
    </row>
    <row r="189" spans="1:12" ht="15.95" customHeight="1" x14ac:dyDescent="0.25">
      <c r="A189" s="104" t="s">
        <v>3</v>
      </c>
      <c r="B189" s="104" t="s">
        <v>5</v>
      </c>
      <c r="C189" s="13" t="s">
        <v>14</v>
      </c>
      <c r="D189" s="16">
        <v>13</v>
      </c>
      <c r="E189" s="16">
        <v>13</v>
      </c>
      <c r="F189" s="51">
        <f>E189/199</f>
        <v>6.5326633165829151E-2</v>
      </c>
      <c r="H189" s="54">
        <f>F189</f>
        <v>6.5326633165829151E-2</v>
      </c>
      <c r="I189" t="s">
        <v>1811</v>
      </c>
      <c r="J189" t="str">
        <f>B189</f>
        <v>AS-UG</v>
      </c>
      <c r="K189" t="s">
        <v>1812</v>
      </c>
      <c r="L189" t="str">
        <f>D188</f>
        <v>Workshops</v>
      </c>
    </row>
    <row r="190" spans="1:12" ht="15.95" customHeight="1" x14ac:dyDescent="0.25">
      <c r="A190" s="105"/>
      <c r="B190" s="105"/>
      <c r="C190" s="14" t="s">
        <v>16</v>
      </c>
      <c r="D190" s="17">
        <v>1</v>
      </c>
      <c r="E190" s="17">
        <v>1</v>
      </c>
    </row>
    <row r="191" spans="1:12" ht="27.95" customHeight="1" x14ac:dyDescent="0.25">
      <c r="A191" s="105"/>
      <c r="B191" s="105"/>
      <c r="C191" s="14" t="s">
        <v>295</v>
      </c>
      <c r="D191" s="17">
        <v>9.2198581560283668E-2</v>
      </c>
      <c r="E191" s="17">
        <v>9.2198581560283668E-2</v>
      </c>
    </row>
    <row r="192" spans="1:12" ht="15.95" customHeight="1" x14ac:dyDescent="0.25">
      <c r="A192" s="105"/>
      <c r="B192" s="106"/>
      <c r="C192" s="15" t="s">
        <v>17</v>
      </c>
      <c r="D192" s="18">
        <v>9.2198581560283668E-2</v>
      </c>
      <c r="E192" s="18">
        <v>9.2198581560283668E-2</v>
      </c>
    </row>
    <row r="193" spans="1:12" ht="15.95" customHeight="1" x14ac:dyDescent="0.25">
      <c r="A193" s="105"/>
      <c r="B193" s="106" t="s">
        <v>6</v>
      </c>
      <c r="C193" s="14" t="s">
        <v>14</v>
      </c>
      <c r="D193" s="19">
        <v>55</v>
      </c>
      <c r="E193" s="19">
        <v>55</v>
      </c>
      <c r="F193" s="51">
        <f>E193/307</f>
        <v>0.17915309446254071</v>
      </c>
      <c r="H193" s="54">
        <f>F193</f>
        <v>0.17915309446254071</v>
      </c>
      <c r="I193" t="s">
        <v>1811</v>
      </c>
      <c r="J193" t="str">
        <f>B193</f>
        <v>BU-UG</v>
      </c>
      <c r="K193" t="s">
        <v>1812</v>
      </c>
      <c r="L193" t="str">
        <f>D188</f>
        <v>Workshops</v>
      </c>
    </row>
    <row r="194" spans="1:12" ht="15.95" customHeight="1" x14ac:dyDescent="0.25">
      <c r="A194" s="105"/>
      <c r="B194" s="105"/>
      <c r="C194" s="14" t="s">
        <v>16</v>
      </c>
      <c r="D194" s="17">
        <v>1</v>
      </c>
      <c r="E194" s="17">
        <v>1</v>
      </c>
    </row>
    <row r="195" spans="1:12" ht="27.95" customHeight="1" x14ac:dyDescent="0.25">
      <c r="A195" s="105"/>
      <c r="B195" s="105"/>
      <c r="C195" s="14" t="s">
        <v>295</v>
      </c>
      <c r="D195" s="17">
        <v>0.39007092198581561</v>
      </c>
      <c r="E195" s="17">
        <v>0.39007092198581561</v>
      </c>
    </row>
    <row r="196" spans="1:12" ht="15.95" customHeight="1" x14ac:dyDescent="0.25">
      <c r="A196" s="105"/>
      <c r="B196" s="106"/>
      <c r="C196" s="15" t="s">
        <v>17</v>
      </c>
      <c r="D196" s="18">
        <v>0.39007092198581561</v>
      </c>
      <c r="E196" s="18">
        <v>0.39007092198581561</v>
      </c>
    </row>
    <row r="197" spans="1:12" ht="15.95" customHeight="1" x14ac:dyDescent="0.25">
      <c r="A197" s="105"/>
      <c r="B197" s="106" t="s">
        <v>7</v>
      </c>
      <c r="C197" s="14" t="s">
        <v>14</v>
      </c>
      <c r="D197" s="19">
        <v>11</v>
      </c>
      <c r="E197" s="19">
        <v>11</v>
      </c>
      <c r="F197" s="51">
        <f>E197/187</f>
        <v>5.8823529411764705E-2</v>
      </c>
      <c r="H197" s="54">
        <f>F197</f>
        <v>5.8823529411764705E-2</v>
      </c>
      <c r="I197" t="s">
        <v>1811</v>
      </c>
      <c r="J197" t="str">
        <f>B197</f>
        <v>CO-UG</v>
      </c>
      <c r="K197" t="s">
        <v>1812</v>
      </c>
      <c r="L197" t="str">
        <f>D188</f>
        <v>Workshops</v>
      </c>
    </row>
    <row r="198" spans="1:12" ht="15.95" customHeight="1" x14ac:dyDescent="0.25">
      <c r="A198" s="105"/>
      <c r="B198" s="105"/>
      <c r="C198" s="14" t="s">
        <v>16</v>
      </c>
      <c r="D198" s="17">
        <v>1</v>
      </c>
      <c r="E198" s="17">
        <v>1</v>
      </c>
    </row>
    <row r="199" spans="1:12" ht="27.95" customHeight="1" x14ac:dyDescent="0.25">
      <c r="A199" s="105"/>
      <c r="B199" s="105"/>
      <c r="C199" s="14" t="s">
        <v>295</v>
      </c>
      <c r="D199" s="17">
        <v>7.8014184397163122E-2</v>
      </c>
      <c r="E199" s="17">
        <v>7.8014184397163122E-2</v>
      </c>
    </row>
    <row r="200" spans="1:12" ht="15.95" customHeight="1" x14ac:dyDescent="0.25">
      <c r="A200" s="105"/>
      <c r="B200" s="106"/>
      <c r="C200" s="15" t="s">
        <v>17</v>
      </c>
      <c r="D200" s="18">
        <v>7.8014184397163122E-2</v>
      </c>
      <c r="E200" s="18">
        <v>7.8014184397163122E-2</v>
      </c>
    </row>
    <row r="201" spans="1:12" ht="15.95" customHeight="1" x14ac:dyDescent="0.25">
      <c r="A201" s="105"/>
      <c r="B201" s="106" t="s">
        <v>8</v>
      </c>
      <c r="C201" s="14" t="s">
        <v>14</v>
      </c>
      <c r="D201" s="19">
        <v>12</v>
      </c>
      <c r="E201" s="19">
        <v>12</v>
      </c>
      <c r="F201" s="51">
        <f>E201/50</f>
        <v>0.24</v>
      </c>
      <c r="H201" s="54">
        <f>F201</f>
        <v>0.24</v>
      </c>
      <c r="I201" t="s">
        <v>1811</v>
      </c>
      <c r="J201" t="str">
        <f>B201</f>
        <v>ED-UG</v>
      </c>
      <c r="K201" t="s">
        <v>1812</v>
      </c>
      <c r="L201" t="str">
        <f>D188</f>
        <v>Workshops</v>
      </c>
    </row>
    <row r="202" spans="1:12" ht="15.95" customHeight="1" x14ac:dyDescent="0.25">
      <c r="A202" s="105"/>
      <c r="B202" s="105"/>
      <c r="C202" s="14" t="s">
        <v>16</v>
      </c>
      <c r="D202" s="17">
        <v>1</v>
      </c>
      <c r="E202" s="17">
        <v>1</v>
      </c>
    </row>
    <row r="203" spans="1:12" ht="27.95" customHeight="1" x14ac:dyDescent="0.25">
      <c r="A203" s="105"/>
      <c r="B203" s="105"/>
      <c r="C203" s="14" t="s">
        <v>295</v>
      </c>
      <c r="D203" s="17">
        <v>8.5106382978723402E-2</v>
      </c>
      <c r="E203" s="17">
        <v>8.5106382978723402E-2</v>
      </c>
    </row>
    <row r="204" spans="1:12" ht="15.95" customHeight="1" x14ac:dyDescent="0.25">
      <c r="A204" s="105"/>
      <c r="B204" s="106"/>
      <c r="C204" s="15" t="s">
        <v>17</v>
      </c>
      <c r="D204" s="18">
        <v>8.5106382978723402E-2</v>
      </c>
      <c r="E204" s="18">
        <v>8.5106382978723402E-2</v>
      </c>
    </row>
    <row r="205" spans="1:12" ht="15.95" customHeight="1" x14ac:dyDescent="0.25">
      <c r="A205" s="105"/>
      <c r="B205" s="106" t="s">
        <v>9</v>
      </c>
      <c r="C205" s="14" t="s">
        <v>14</v>
      </c>
      <c r="D205" s="19">
        <v>7</v>
      </c>
      <c r="E205" s="19">
        <v>7</v>
      </c>
      <c r="F205" s="51">
        <f>E205/103</f>
        <v>6.7961165048543687E-2</v>
      </c>
      <c r="H205" s="54">
        <f>F205</f>
        <v>6.7961165048543687E-2</v>
      </c>
      <c r="I205" t="s">
        <v>1811</v>
      </c>
      <c r="J205" t="str">
        <f>B205</f>
        <v>FA-UG</v>
      </c>
      <c r="K205" t="s">
        <v>1812</v>
      </c>
      <c r="L205" t="str">
        <f>D188</f>
        <v>Workshops</v>
      </c>
    </row>
    <row r="206" spans="1:12" ht="15.95" customHeight="1" x14ac:dyDescent="0.25">
      <c r="A206" s="105"/>
      <c r="B206" s="105"/>
      <c r="C206" s="14" t="s">
        <v>16</v>
      </c>
      <c r="D206" s="17">
        <v>1</v>
      </c>
      <c r="E206" s="17">
        <v>1</v>
      </c>
    </row>
    <row r="207" spans="1:12" ht="27.95" customHeight="1" x14ac:dyDescent="0.25">
      <c r="A207" s="105"/>
      <c r="B207" s="105"/>
      <c r="C207" s="14" t="s">
        <v>295</v>
      </c>
      <c r="D207" s="17">
        <v>4.9645390070921988E-2</v>
      </c>
      <c r="E207" s="17">
        <v>4.9645390070921988E-2</v>
      </c>
    </row>
    <row r="208" spans="1:12" ht="15.95" customHeight="1" x14ac:dyDescent="0.25">
      <c r="A208" s="105"/>
      <c r="B208" s="106"/>
      <c r="C208" s="15" t="s">
        <v>17</v>
      </c>
      <c r="D208" s="18">
        <v>4.9645390070921988E-2</v>
      </c>
      <c r="E208" s="18">
        <v>4.9645390070921988E-2</v>
      </c>
    </row>
    <row r="209" spans="1:12" ht="15.95" customHeight="1" x14ac:dyDescent="0.25">
      <c r="A209" s="105"/>
      <c r="B209" s="106" t="s">
        <v>10</v>
      </c>
      <c r="C209" s="14" t="s">
        <v>14</v>
      </c>
      <c r="D209" s="19">
        <v>11</v>
      </c>
      <c r="E209" s="19">
        <v>11</v>
      </c>
      <c r="F209" s="51">
        <f>E209/171</f>
        <v>6.4327485380116955E-2</v>
      </c>
      <c r="H209" s="54">
        <f>F209</f>
        <v>6.4327485380116955E-2</v>
      </c>
      <c r="I209" t="s">
        <v>1811</v>
      </c>
      <c r="J209" t="str">
        <f>B209</f>
        <v>HS-UG</v>
      </c>
      <c r="K209" t="s">
        <v>1812</v>
      </c>
      <c r="L209" t="str">
        <f>D188</f>
        <v>Workshops</v>
      </c>
    </row>
    <row r="210" spans="1:12" ht="15.95" customHeight="1" x14ac:dyDescent="0.25">
      <c r="A210" s="105"/>
      <c r="B210" s="105"/>
      <c r="C210" s="14" t="s">
        <v>16</v>
      </c>
      <c r="D210" s="17">
        <v>1</v>
      </c>
      <c r="E210" s="17">
        <v>1</v>
      </c>
    </row>
    <row r="211" spans="1:12" ht="27.95" customHeight="1" x14ac:dyDescent="0.25">
      <c r="A211" s="105"/>
      <c r="B211" s="105"/>
      <c r="C211" s="14" t="s">
        <v>295</v>
      </c>
      <c r="D211" s="17">
        <v>7.8014184397163122E-2</v>
      </c>
      <c r="E211" s="17">
        <v>7.8014184397163122E-2</v>
      </c>
    </row>
    <row r="212" spans="1:12" ht="15.95" customHeight="1" x14ac:dyDescent="0.25">
      <c r="A212" s="105"/>
      <c r="B212" s="106"/>
      <c r="C212" s="15" t="s">
        <v>17</v>
      </c>
      <c r="D212" s="18">
        <v>7.8014184397163122E-2</v>
      </c>
      <c r="E212" s="18">
        <v>7.8014184397163122E-2</v>
      </c>
    </row>
    <row r="213" spans="1:12" ht="15.95" customHeight="1" x14ac:dyDescent="0.25">
      <c r="A213" s="105"/>
      <c r="B213" s="106" t="s">
        <v>11</v>
      </c>
      <c r="C213" s="14" t="s">
        <v>14</v>
      </c>
      <c r="D213" s="19">
        <v>32</v>
      </c>
      <c r="E213" s="19">
        <v>32</v>
      </c>
      <c r="F213" s="51">
        <f>E213/237</f>
        <v>0.13502109704641349</v>
      </c>
      <c r="H213" s="54">
        <f>F213</f>
        <v>0.13502109704641349</v>
      </c>
      <c r="I213" t="s">
        <v>1811</v>
      </c>
      <c r="J213" t="str">
        <f>B213</f>
        <v>SE-UG</v>
      </c>
      <c r="K213" t="s">
        <v>1812</v>
      </c>
      <c r="L213" t="str">
        <f>D188</f>
        <v>Workshops</v>
      </c>
    </row>
    <row r="214" spans="1:12" ht="15.95" customHeight="1" x14ac:dyDescent="0.25">
      <c r="A214" s="105"/>
      <c r="B214" s="105"/>
      <c r="C214" s="14" t="s">
        <v>16</v>
      </c>
      <c r="D214" s="17">
        <v>1</v>
      </c>
      <c r="E214" s="17">
        <v>1</v>
      </c>
    </row>
    <row r="215" spans="1:12" ht="27.95" customHeight="1" x14ac:dyDescent="0.25">
      <c r="A215" s="105"/>
      <c r="B215" s="105"/>
      <c r="C215" s="14" t="s">
        <v>295</v>
      </c>
      <c r="D215" s="17">
        <v>0.22695035460992907</v>
      </c>
      <c r="E215" s="17">
        <v>0.22695035460992907</v>
      </c>
    </row>
    <row r="216" spans="1:12" ht="15.95" customHeight="1" x14ac:dyDescent="0.25">
      <c r="A216" s="106"/>
      <c r="B216" s="106"/>
      <c r="C216" s="15" t="s">
        <v>17</v>
      </c>
      <c r="D216" s="18">
        <v>0.22695035460992907</v>
      </c>
      <c r="E216" s="18">
        <v>0.22695035460992907</v>
      </c>
    </row>
    <row r="217" spans="1:12" ht="15.95" customHeight="1" x14ac:dyDescent="0.25">
      <c r="A217" s="106" t="s">
        <v>4</v>
      </c>
      <c r="B217" s="105"/>
      <c r="C217" s="14" t="s">
        <v>14</v>
      </c>
      <c r="D217" s="19">
        <v>141</v>
      </c>
      <c r="E217" s="19">
        <v>141</v>
      </c>
      <c r="F217" s="51">
        <f>E217/1254</f>
        <v>0.11244019138755981</v>
      </c>
      <c r="H217" s="54">
        <f>F217</f>
        <v>0.11244019138755981</v>
      </c>
      <c r="I217" t="s">
        <v>1811</v>
      </c>
      <c r="J217" t="s">
        <v>1813</v>
      </c>
      <c r="K217" t="s">
        <v>1812</v>
      </c>
      <c r="L217" t="str">
        <f>D188</f>
        <v>Workshops</v>
      </c>
    </row>
    <row r="218" spans="1:12" ht="15.95" customHeight="1" x14ac:dyDescent="0.25">
      <c r="A218" s="105"/>
      <c r="B218" s="105"/>
      <c r="C218" s="14" t="s">
        <v>16</v>
      </c>
      <c r="D218" s="17">
        <v>1</v>
      </c>
      <c r="E218" s="17">
        <v>1</v>
      </c>
    </row>
    <row r="219" spans="1:12" ht="27.95" customHeight="1" x14ac:dyDescent="0.25">
      <c r="A219" s="105"/>
      <c r="B219" s="105"/>
      <c r="C219" s="14" t="s">
        <v>295</v>
      </c>
      <c r="D219" s="17">
        <v>1</v>
      </c>
      <c r="E219" s="17">
        <v>1</v>
      </c>
    </row>
    <row r="220" spans="1:12" s="76" customFormat="1" ht="15.95" customHeight="1" thickBot="1" x14ac:dyDescent="0.3">
      <c r="A220" s="107"/>
      <c r="B220" s="107"/>
      <c r="C220" s="78" t="s">
        <v>17</v>
      </c>
      <c r="D220" s="79">
        <v>1</v>
      </c>
      <c r="E220" s="79">
        <v>1</v>
      </c>
    </row>
    <row r="221" spans="1:12" ht="15.75" thickTop="1" x14ac:dyDescent="0.25"/>
    <row r="222" spans="1:12" ht="18.95" customHeight="1" x14ac:dyDescent="0.25">
      <c r="A222" s="99" t="s">
        <v>296</v>
      </c>
      <c r="B222" s="99"/>
      <c r="C222" s="99"/>
      <c r="D222" s="99"/>
      <c r="E222" s="99"/>
    </row>
    <row r="223" spans="1:12" ht="45" customHeight="1" x14ac:dyDescent="0.25">
      <c r="A223" s="100"/>
      <c r="B223" s="100"/>
      <c r="C223" s="100"/>
      <c r="D223" s="11" t="s">
        <v>297</v>
      </c>
      <c r="E223" s="102" t="s">
        <v>4</v>
      </c>
    </row>
    <row r="224" spans="1:12" ht="27.95" customHeight="1" x14ac:dyDescent="0.25">
      <c r="A224" s="101"/>
      <c r="B224" s="101"/>
      <c r="C224" s="101"/>
      <c r="D224" s="12" t="s">
        <v>298</v>
      </c>
      <c r="E224" s="103"/>
    </row>
    <row r="225" spans="1:12" ht="15.95" customHeight="1" x14ac:dyDescent="0.25">
      <c r="A225" s="104" t="s">
        <v>3</v>
      </c>
      <c r="B225" s="104" t="s">
        <v>5</v>
      </c>
      <c r="C225" s="13" t="s">
        <v>14</v>
      </c>
      <c r="D225" s="16">
        <v>51</v>
      </c>
      <c r="E225" s="16">
        <v>51</v>
      </c>
      <c r="F225" s="51">
        <f>E225/199</f>
        <v>0.25628140703517588</v>
      </c>
      <c r="H225" s="54">
        <f>F225</f>
        <v>0.25628140703517588</v>
      </c>
      <c r="I225" t="s">
        <v>1811</v>
      </c>
      <c r="J225" t="str">
        <f>B225</f>
        <v>AS-UG</v>
      </c>
      <c r="K225" t="s">
        <v>1812</v>
      </c>
      <c r="L225" t="str">
        <f>D224</f>
        <v>Mock Interviews</v>
      </c>
    </row>
    <row r="226" spans="1:12" ht="15.95" customHeight="1" x14ac:dyDescent="0.25">
      <c r="A226" s="105"/>
      <c r="B226" s="105"/>
      <c r="C226" s="14" t="s">
        <v>16</v>
      </c>
      <c r="D226" s="17">
        <v>1</v>
      </c>
      <c r="E226" s="17">
        <v>1</v>
      </c>
    </row>
    <row r="227" spans="1:12" ht="27.95" customHeight="1" x14ac:dyDescent="0.25">
      <c r="A227" s="105"/>
      <c r="B227" s="105"/>
      <c r="C227" s="14" t="s">
        <v>299</v>
      </c>
      <c r="D227" s="17">
        <v>0.14529914529914531</v>
      </c>
      <c r="E227" s="17">
        <v>0.14529914529914531</v>
      </c>
    </row>
    <row r="228" spans="1:12" ht="15.95" customHeight="1" x14ac:dyDescent="0.25">
      <c r="A228" s="105"/>
      <c r="B228" s="106"/>
      <c r="C228" s="15" t="s">
        <v>17</v>
      </c>
      <c r="D228" s="18">
        <v>0.14529914529914531</v>
      </c>
      <c r="E228" s="18">
        <v>0.14529914529914531</v>
      </c>
    </row>
    <row r="229" spans="1:12" ht="15.95" customHeight="1" x14ac:dyDescent="0.25">
      <c r="A229" s="105"/>
      <c r="B229" s="106" t="s">
        <v>6</v>
      </c>
      <c r="C229" s="14" t="s">
        <v>14</v>
      </c>
      <c r="D229" s="19">
        <v>135</v>
      </c>
      <c r="E229" s="19">
        <v>135</v>
      </c>
      <c r="F229" s="51">
        <f>E229/307</f>
        <v>0.43973941368078173</v>
      </c>
      <c r="H229" s="54">
        <f>F229</f>
        <v>0.43973941368078173</v>
      </c>
      <c r="I229" t="s">
        <v>1811</v>
      </c>
      <c r="J229" t="str">
        <f>B229</f>
        <v>BU-UG</v>
      </c>
      <c r="K229" t="s">
        <v>1812</v>
      </c>
      <c r="L229" t="str">
        <f>D224</f>
        <v>Mock Interviews</v>
      </c>
    </row>
    <row r="230" spans="1:12" ht="15.95" customHeight="1" x14ac:dyDescent="0.25">
      <c r="A230" s="105"/>
      <c r="B230" s="105"/>
      <c r="C230" s="14" t="s">
        <v>16</v>
      </c>
      <c r="D230" s="17">
        <v>1</v>
      </c>
      <c r="E230" s="17">
        <v>1</v>
      </c>
    </row>
    <row r="231" spans="1:12" ht="27.95" customHeight="1" x14ac:dyDescent="0.25">
      <c r="A231" s="105"/>
      <c r="B231" s="105"/>
      <c r="C231" s="14" t="s">
        <v>299</v>
      </c>
      <c r="D231" s="17">
        <v>0.38461538461538469</v>
      </c>
      <c r="E231" s="17">
        <v>0.38461538461538469</v>
      </c>
    </row>
    <row r="232" spans="1:12" ht="15.95" customHeight="1" x14ac:dyDescent="0.25">
      <c r="A232" s="105"/>
      <c r="B232" s="106"/>
      <c r="C232" s="15" t="s">
        <v>17</v>
      </c>
      <c r="D232" s="18">
        <v>0.38461538461538469</v>
      </c>
      <c r="E232" s="18">
        <v>0.38461538461538469</v>
      </c>
    </row>
    <row r="233" spans="1:12" ht="15.95" customHeight="1" x14ac:dyDescent="0.25">
      <c r="A233" s="105"/>
      <c r="B233" s="106" t="s">
        <v>7</v>
      </c>
      <c r="C233" s="14" t="s">
        <v>14</v>
      </c>
      <c r="D233" s="19">
        <v>14</v>
      </c>
      <c r="E233" s="19">
        <v>14</v>
      </c>
      <c r="F233" s="51">
        <f>E233/187</f>
        <v>7.4866310160427801E-2</v>
      </c>
      <c r="H233" s="54">
        <f>F233</f>
        <v>7.4866310160427801E-2</v>
      </c>
      <c r="I233" t="s">
        <v>1811</v>
      </c>
      <c r="J233" t="str">
        <f>B233</f>
        <v>CO-UG</v>
      </c>
      <c r="K233" t="s">
        <v>1812</v>
      </c>
      <c r="L233" t="str">
        <f>D224</f>
        <v>Mock Interviews</v>
      </c>
    </row>
    <row r="234" spans="1:12" ht="15.95" customHeight="1" x14ac:dyDescent="0.25">
      <c r="A234" s="105"/>
      <c r="B234" s="105"/>
      <c r="C234" s="14" t="s">
        <v>16</v>
      </c>
      <c r="D234" s="17">
        <v>1</v>
      </c>
      <c r="E234" s="17">
        <v>1</v>
      </c>
    </row>
    <row r="235" spans="1:12" ht="27.95" customHeight="1" x14ac:dyDescent="0.25">
      <c r="A235" s="105"/>
      <c r="B235" s="105"/>
      <c r="C235" s="14" t="s">
        <v>299</v>
      </c>
      <c r="D235" s="17">
        <v>3.9886039886039885E-2</v>
      </c>
      <c r="E235" s="17">
        <v>3.9886039886039885E-2</v>
      </c>
    </row>
    <row r="236" spans="1:12" ht="15.95" customHeight="1" x14ac:dyDescent="0.25">
      <c r="A236" s="105"/>
      <c r="B236" s="106"/>
      <c r="C236" s="15" t="s">
        <v>17</v>
      </c>
      <c r="D236" s="18">
        <v>3.9886039886039885E-2</v>
      </c>
      <c r="E236" s="18">
        <v>3.9886039886039885E-2</v>
      </c>
    </row>
    <row r="237" spans="1:12" ht="15.95" customHeight="1" x14ac:dyDescent="0.25">
      <c r="A237" s="105"/>
      <c r="B237" s="106" t="s">
        <v>8</v>
      </c>
      <c r="C237" s="14" t="s">
        <v>14</v>
      </c>
      <c r="D237" s="19">
        <v>17</v>
      </c>
      <c r="E237" s="19">
        <v>17</v>
      </c>
      <c r="F237" s="51">
        <f>E237/50</f>
        <v>0.34</v>
      </c>
      <c r="H237" s="54">
        <f>F237</f>
        <v>0.34</v>
      </c>
      <c r="I237" t="s">
        <v>1811</v>
      </c>
      <c r="J237" t="str">
        <f>B237</f>
        <v>ED-UG</v>
      </c>
      <c r="K237" t="s">
        <v>1812</v>
      </c>
      <c r="L237" t="str">
        <f>D224</f>
        <v>Mock Interviews</v>
      </c>
    </row>
    <row r="238" spans="1:12" ht="15.95" customHeight="1" x14ac:dyDescent="0.25">
      <c r="A238" s="105"/>
      <c r="B238" s="105"/>
      <c r="C238" s="14" t="s">
        <v>16</v>
      </c>
      <c r="D238" s="17">
        <v>1</v>
      </c>
      <c r="E238" s="17">
        <v>1</v>
      </c>
    </row>
    <row r="239" spans="1:12" ht="27.95" customHeight="1" x14ac:dyDescent="0.25">
      <c r="A239" s="105"/>
      <c r="B239" s="105"/>
      <c r="C239" s="14" t="s">
        <v>299</v>
      </c>
      <c r="D239" s="17">
        <v>4.843304843304843E-2</v>
      </c>
      <c r="E239" s="17">
        <v>4.843304843304843E-2</v>
      </c>
    </row>
    <row r="240" spans="1:12" ht="15.95" customHeight="1" x14ac:dyDescent="0.25">
      <c r="A240" s="105"/>
      <c r="B240" s="106"/>
      <c r="C240" s="15" t="s">
        <v>17</v>
      </c>
      <c r="D240" s="18">
        <v>4.843304843304843E-2</v>
      </c>
      <c r="E240" s="18">
        <v>4.843304843304843E-2</v>
      </c>
    </row>
    <row r="241" spans="1:12" ht="15.95" customHeight="1" x14ac:dyDescent="0.25">
      <c r="A241" s="105"/>
      <c r="B241" s="106" t="s">
        <v>9</v>
      </c>
      <c r="C241" s="14" t="s">
        <v>14</v>
      </c>
      <c r="D241" s="19">
        <v>20</v>
      </c>
      <c r="E241" s="19">
        <v>20</v>
      </c>
      <c r="F241" s="51">
        <f>E241/103</f>
        <v>0.1941747572815534</v>
      </c>
      <c r="H241" s="54">
        <f>F241</f>
        <v>0.1941747572815534</v>
      </c>
      <c r="I241" t="s">
        <v>1811</v>
      </c>
      <c r="J241" t="str">
        <f>B241</f>
        <v>FA-UG</v>
      </c>
      <c r="K241" t="s">
        <v>1812</v>
      </c>
      <c r="L241" t="str">
        <f>D224</f>
        <v>Mock Interviews</v>
      </c>
    </row>
    <row r="242" spans="1:12" ht="15.95" customHeight="1" x14ac:dyDescent="0.25">
      <c r="A242" s="105"/>
      <c r="B242" s="105"/>
      <c r="C242" s="14" t="s">
        <v>16</v>
      </c>
      <c r="D242" s="17">
        <v>1</v>
      </c>
      <c r="E242" s="17">
        <v>1</v>
      </c>
    </row>
    <row r="243" spans="1:12" ht="27.95" customHeight="1" x14ac:dyDescent="0.25">
      <c r="A243" s="105"/>
      <c r="B243" s="105"/>
      <c r="C243" s="14" t="s">
        <v>299</v>
      </c>
      <c r="D243" s="17">
        <v>5.6980056980056981E-2</v>
      </c>
      <c r="E243" s="17">
        <v>5.6980056980056981E-2</v>
      </c>
    </row>
    <row r="244" spans="1:12" ht="15.95" customHeight="1" x14ac:dyDescent="0.25">
      <c r="A244" s="105"/>
      <c r="B244" s="106"/>
      <c r="C244" s="15" t="s">
        <v>17</v>
      </c>
      <c r="D244" s="18">
        <v>5.6980056980056981E-2</v>
      </c>
      <c r="E244" s="18">
        <v>5.6980056980056981E-2</v>
      </c>
    </row>
    <row r="245" spans="1:12" ht="15.95" customHeight="1" x14ac:dyDescent="0.25">
      <c r="A245" s="105"/>
      <c r="B245" s="106" t="s">
        <v>10</v>
      </c>
      <c r="C245" s="14" t="s">
        <v>14</v>
      </c>
      <c r="D245" s="19">
        <v>39</v>
      </c>
      <c r="E245" s="19">
        <v>39</v>
      </c>
      <c r="F245" s="51">
        <f>E245/171</f>
        <v>0.22807017543859648</v>
      </c>
      <c r="H245" s="54">
        <f>F245</f>
        <v>0.22807017543859648</v>
      </c>
      <c r="I245" t="s">
        <v>1811</v>
      </c>
      <c r="J245" t="str">
        <f>B245</f>
        <v>HS-UG</v>
      </c>
      <c r="K245" t="s">
        <v>1812</v>
      </c>
      <c r="L245" t="str">
        <f>D224</f>
        <v>Mock Interviews</v>
      </c>
    </row>
    <row r="246" spans="1:12" ht="15.95" customHeight="1" x14ac:dyDescent="0.25">
      <c r="A246" s="105"/>
      <c r="B246" s="105"/>
      <c r="C246" s="14" t="s">
        <v>16</v>
      </c>
      <c r="D246" s="17">
        <v>1</v>
      </c>
      <c r="E246" s="17">
        <v>1</v>
      </c>
    </row>
    <row r="247" spans="1:12" ht="27.95" customHeight="1" x14ac:dyDescent="0.25">
      <c r="A247" s="105"/>
      <c r="B247" s="105"/>
      <c r="C247" s="14" t="s">
        <v>299</v>
      </c>
      <c r="D247" s="17">
        <v>0.1111111111111111</v>
      </c>
      <c r="E247" s="17">
        <v>0.1111111111111111</v>
      </c>
    </row>
    <row r="248" spans="1:12" ht="15.95" customHeight="1" x14ac:dyDescent="0.25">
      <c r="A248" s="105"/>
      <c r="B248" s="106"/>
      <c r="C248" s="15" t="s">
        <v>17</v>
      </c>
      <c r="D248" s="18">
        <v>0.1111111111111111</v>
      </c>
      <c r="E248" s="18">
        <v>0.1111111111111111</v>
      </c>
    </row>
    <row r="249" spans="1:12" ht="15.95" customHeight="1" x14ac:dyDescent="0.25">
      <c r="A249" s="105"/>
      <c r="B249" s="106" t="s">
        <v>11</v>
      </c>
      <c r="C249" s="14" t="s">
        <v>14</v>
      </c>
      <c r="D249" s="19">
        <v>75</v>
      </c>
      <c r="E249" s="19">
        <v>75</v>
      </c>
      <c r="F249" s="51">
        <f>E249/237</f>
        <v>0.31645569620253167</v>
      </c>
      <c r="H249" s="54">
        <f>F249</f>
        <v>0.31645569620253167</v>
      </c>
      <c r="I249" t="s">
        <v>1811</v>
      </c>
      <c r="J249" t="str">
        <f>B249</f>
        <v>SE-UG</v>
      </c>
      <c r="K249" t="s">
        <v>1812</v>
      </c>
      <c r="L249" t="str">
        <f>D224</f>
        <v>Mock Interviews</v>
      </c>
    </row>
    <row r="250" spans="1:12" ht="15.95" customHeight="1" x14ac:dyDescent="0.25">
      <c r="A250" s="105"/>
      <c r="B250" s="105"/>
      <c r="C250" s="14" t="s">
        <v>16</v>
      </c>
      <c r="D250" s="17">
        <v>1</v>
      </c>
      <c r="E250" s="17">
        <v>1</v>
      </c>
    </row>
    <row r="251" spans="1:12" ht="27.95" customHeight="1" x14ac:dyDescent="0.25">
      <c r="A251" s="105"/>
      <c r="B251" s="105"/>
      <c r="C251" s="14" t="s">
        <v>299</v>
      </c>
      <c r="D251" s="17">
        <v>0.21367521367521367</v>
      </c>
      <c r="E251" s="17">
        <v>0.21367521367521367</v>
      </c>
    </row>
    <row r="252" spans="1:12" ht="15.95" customHeight="1" x14ac:dyDescent="0.25">
      <c r="A252" s="106"/>
      <c r="B252" s="106"/>
      <c r="C252" s="15" t="s">
        <v>17</v>
      </c>
      <c r="D252" s="18">
        <v>0.21367521367521367</v>
      </c>
      <c r="E252" s="18">
        <v>0.21367521367521367</v>
      </c>
    </row>
    <row r="253" spans="1:12" ht="15.95" customHeight="1" x14ac:dyDescent="0.25">
      <c r="A253" s="106" t="s">
        <v>4</v>
      </c>
      <c r="B253" s="105"/>
      <c r="C253" s="14" t="s">
        <v>14</v>
      </c>
      <c r="D253" s="19">
        <v>351</v>
      </c>
      <c r="E253" s="19">
        <v>351</v>
      </c>
      <c r="F253" s="51">
        <f>E253/1254</f>
        <v>0.27990430622009571</v>
      </c>
      <c r="H253" s="54">
        <f>F253</f>
        <v>0.27990430622009571</v>
      </c>
      <c r="I253" t="s">
        <v>1811</v>
      </c>
      <c r="J253" t="s">
        <v>1813</v>
      </c>
      <c r="K253" t="s">
        <v>1812</v>
      </c>
      <c r="L253" t="str">
        <f>D224</f>
        <v>Mock Interviews</v>
      </c>
    </row>
    <row r="254" spans="1:12" ht="15.95" customHeight="1" x14ac:dyDescent="0.25">
      <c r="A254" s="105"/>
      <c r="B254" s="105"/>
      <c r="C254" s="14" t="s">
        <v>16</v>
      </c>
      <c r="D254" s="17">
        <v>1</v>
      </c>
      <c r="E254" s="17">
        <v>1</v>
      </c>
    </row>
    <row r="255" spans="1:12" ht="27.95" customHeight="1" x14ac:dyDescent="0.25">
      <c r="A255" s="105"/>
      <c r="B255" s="105"/>
      <c r="C255" s="14" t="s">
        <v>299</v>
      </c>
      <c r="D255" s="17">
        <v>1</v>
      </c>
      <c r="E255" s="17">
        <v>1</v>
      </c>
    </row>
    <row r="256" spans="1:12" s="76" customFormat="1" ht="15.95" customHeight="1" thickBot="1" x14ac:dyDescent="0.3">
      <c r="A256" s="107"/>
      <c r="B256" s="107"/>
      <c r="C256" s="78" t="s">
        <v>17</v>
      </c>
      <c r="D256" s="79">
        <v>1</v>
      </c>
      <c r="E256" s="79">
        <v>1</v>
      </c>
    </row>
    <row r="257" spans="1:12" ht="15.75" thickTop="1" x14ac:dyDescent="0.25"/>
    <row r="258" spans="1:12" ht="18.95" customHeight="1" x14ac:dyDescent="0.25">
      <c r="A258" s="99" t="s">
        <v>300</v>
      </c>
      <c r="B258" s="99"/>
      <c r="C258" s="99"/>
      <c r="D258" s="99"/>
      <c r="E258" s="99"/>
    </row>
    <row r="259" spans="1:12" ht="45" customHeight="1" x14ac:dyDescent="0.25">
      <c r="A259" s="100"/>
      <c r="B259" s="100"/>
      <c r="C259" s="100"/>
      <c r="D259" s="11" t="s">
        <v>301</v>
      </c>
      <c r="E259" s="102" t="s">
        <v>4</v>
      </c>
    </row>
    <row r="260" spans="1:12" ht="15" customHeight="1" x14ac:dyDescent="0.25">
      <c r="A260" s="101"/>
      <c r="B260" s="101"/>
      <c r="C260" s="101"/>
      <c r="D260" s="12" t="s">
        <v>302</v>
      </c>
      <c r="E260" s="103"/>
    </row>
    <row r="261" spans="1:12" ht="15.95" customHeight="1" x14ac:dyDescent="0.25">
      <c r="A261" s="104" t="s">
        <v>3</v>
      </c>
      <c r="B261" s="104" t="s">
        <v>5</v>
      </c>
      <c r="C261" s="13" t="s">
        <v>14</v>
      </c>
      <c r="D261" s="16">
        <v>70</v>
      </c>
      <c r="E261" s="16">
        <v>70</v>
      </c>
      <c r="F261" s="51">
        <f>E261/199</f>
        <v>0.35175879396984927</v>
      </c>
      <c r="H261" s="54">
        <f>F261</f>
        <v>0.35175879396984927</v>
      </c>
      <c r="I261" t="s">
        <v>1811</v>
      </c>
      <c r="J261" t="str">
        <f>B261</f>
        <v>AS-UG</v>
      </c>
      <c r="K261" t="s">
        <v>1812</v>
      </c>
      <c r="L261" t="str">
        <f>D260</f>
        <v>Job Postings</v>
      </c>
    </row>
    <row r="262" spans="1:12" ht="15.95" customHeight="1" x14ac:dyDescent="0.25">
      <c r="A262" s="105"/>
      <c r="B262" s="105"/>
      <c r="C262" s="14" t="s">
        <v>16</v>
      </c>
      <c r="D262" s="17">
        <v>1</v>
      </c>
      <c r="E262" s="17">
        <v>1</v>
      </c>
    </row>
    <row r="263" spans="1:12" ht="27.95" customHeight="1" x14ac:dyDescent="0.25">
      <c r="A263" s="105"/>
      <c r="B263" s="105"/>
      <c r="C263" s="14" t="s">
        <v>303</v>
      </c>
      <c r="D263" s="17">
        <v>0.15283842794759825</v>
      </c>
      <c r="E263" s="17">
        <v>0.15283842794759825</v>
      </c>
    </row>
    <row r="264" spans="1:12" ht="15.95" customHeight="1" x14ac:dyDescent="0.25">
      <c r="A264" s="105"/>
      <c r="B264" s="106"/>
      <c r="C264" s="15" t="s">
        <v>17</v>
      </c>
      <c r="D264" s="18">
        <v>0.15283842794759825</v>
      </c>
      <c r="E264" s="18">
        <v>0.15283842794759825</v>
      </c>
    </row>
    <row r="265" spans="1:12" ht="15.95" customHeight="1" x14ac:dyDescent="0.25">
      <c r="A265" s="105"/>
      <c r="B265" s="106" t="s">
        <v>6</v>
      </c>
      <c r="C265" s="14" t="s">
        <v>14</v>
      </c>
      <c r="D265" s="19">
        <v>172</v>
      </c>
      <c r="E265" s="19">
        <v>172</v>
      </c>
      <c r="F265" s="51">
        <f>E265/307</f>
        <v>0.56026058631921827</v>
      </c>
      <c r="H265" s="54">
        <f>F265</f>
        <v>0.56026058631921827</v>
      </c>
      <c r="I265" t="s">
        <v>1811</v>
      </c>
      <c r="J265" t="str">
        <f>B265</f>
        <v>BU-UG</v>
      </c>
      <c r="K265" t="s">
        <v>1812</v>
      </c>
      <c r="L265" t="str">
        <f>D260</f>
        <v>Job Postings</v>
      </c>
    </row>
    <row r="266" spans="1:12" ht="15.95" customHeight="1" x14ac:dyDescent="0.25">
      <c r="A266" s="105"/>
      <c r="B266" s="105"/>
      <c r="C266" s="14" t="s">
        <v>16</v>
      </c>
      <c r="D266" s="17">
        <v>1</v>
      </c>
      <c r="E266" s="17">
        <v>1</v>
      </c>
    </row>
    <row r="267" spans="1:12" ht="27.95" customHeight="1" x14ac:dyDescent="0.25">
      <c r="A267" s="105"/>
      <c r="B267" s="105"/>
      <c r="C267" s="14" t="s">
        <v>303</v>
      </c>
      <c r="D267" s="17">
        <v>0.37554585152838427</v>
      </c>
      <c r="E267" s="17">
        <v>0.37554585152838427</v>
      </c>
    </row>
    <row r="268" spans="1:12" ht="15.95" customHeight="1" x14ac:dyDescent="0.25">
      <c r="A268" s="105"/>
      <c r="B268" s="106"/>
      <c r="C268" s="15" t="s">
        <v>17</v>
      </c>
      <c r="D268" s="18">
        <v>0.37554585152838427</v>
      </c>
      <c r="E268" s="18">
        <v>0.37554585152838427</v>
      </c>
    </row>
    <row r="269" spans="1:12" ht="15.95" customHeight="1" x14ac:dyDescent="0.25">
      <c r="A269" s="105"/>
      <c r="B269" s="106" t="s">
        <v>7</v>
      </c>
      <c r="C269" s="14" t="s">
        <v>14</v>
      </c>
      <c r="D269" s="19">
        <v>79</v>
      </c>
      <c r="E269" s="19">
        <v>79</v>
      </c>
      <c r="F269" s="51">
        <f>E269/187</f>
        <v>0.42245989304812837</v>
      </c>
      <c r="H269" s="54">
        <f>F269</f>
        <v>0.42245989304812837</v>
      </c>
      <c r="I269" t="s">
        <v>1811</v>
      </c>
      <c r="J269" t="str">
        <f>B269</f>
        <v>CO-UG</v>
      </c>
      <c r="K269" t="s">
        <v>1812</v>
      </c>
      <c r="L269" t="str">
        <f>D260</f>
        <v>Job Postings</v>
      </c>
    </row>
    <row r="270" spans="1:12" ht="15.95" customHeight="1" x14ac:dyDescent="0.25">
      <c r="A270" s="105"/>
      <c r="B270" s="105"/>
      <c r="C270" s="14" t="s">
        <v>16</v>
      </c>
      <c r="D270" s="17">
        <v>1</v>
      </c>
      <c r="E270" s="17">
        <v>1</v>
      </c>
    </row>
    <row r="271" spans="1:12" ht="27.95" customHeight="1" x14ac:dyDescent="0.25">
      <c r="A271" s="105"/>
      <c r="B271" s="105"/>
      <c r="C271" s="14" t="s">
        <v>303</v>
      </c>
      <c r="D271" s="17">
        <v>0.17248908296943236</v>
      </c>
      <c r="E271" s="17">
        <v>0.17248908296943236</v>
      </c>
    </row>
    <row r="272" spans="1:12" ht="15.95" customHeight="1" x14ac:dyDescent="0.25">
      <c r="A272" s="105"/>
      <c r="B272" s="106"/>
      <c r="C272" s="15" t="s">
        <v>17</v>
      </c>
      <c r="D272" s="18">
        <v>0.17248908296943236</v>
      </c>
      <c r="E272" s="18">
        <v>0.17248908296943236</v>
      </c>
    </row>
    <row r="273" spans="1:12" ht="15.95" customHeight="1" x14ac:dyDescent="0.25">
      <c r="A273" s="105"/>
      <c r="B273" s="106" t="s">
        <v>8</v>
      </c>
      <c r="C273" s="14" t="s">
        <v>14</v>
      </c>
      <c r="D273" s="19">
        <v>14</v>
      </c>
      <c r="E273" s="19">
        <v>14</v>
      </c>
      <c r="F273" s="51">
        <f>E273/50</f>
        <v>0.28000000000000003</v>
      </c>
      <c r="H273" s="54">
        <f>F273</f>
        <v>0.28000000000000003</v>
      </c>
      <c r="I273" t="s">
        <v>1811</v>
      </c>
      <c r="J273" t="str">
        <f>B273</f>
        <v>ED-UG</v>
      </c>
      <c r="K273" t="s">
        <v>1812</v>
      </c>
      <c r="L273" t="str">
        <f>D260</f>
        <v>Job Postings</v>
      </c>
    </row>
    <row r="274" spans="1:12" ht="15.95" customHeight="1" x14ac:dyDescent="0.25">
      <c r="A274" s="105"/>
      <c r="B274" s="105"/>
      <c r="C274" s="14" t="s">
        <v>16</v>
      </c>
      <c r="D274" s="17">
        <v>1</v>
      </c>
      <c r="E274" s="17">
        <v>1</v>
      </c>
    </row>
    <row r="275" spans="1:12" ht="27.95" customHeight="1" x14ac:dyDescent="0.25">
      <c r="A275" s="105"/>
      <c r="B275" s="105"/>
      <c r="C275" s="14" t="s">
        <v>303</v>
      </c>
      <c r="D275" s="17">
        <v>3.0567685589519653E-2</v>
      </c>
      <c r="E275" s="17">
        <v>3.0567685589519653E-2</v>
      </c>
    </row>
    <row r="276" spans="1:12" ht="15.95" customHeight="1" x14ac:dyDescent="0.25">
      <c r="A276" s="105"/>
      <c r="B276" s="106"/>
      <c r="C276" s="15" t="s">
        <v>17</v>
      </c>
      <c r="D276" s="18">
        <v>3.0567685589519653E-2</v>
      </c>
      <c r="E276" s="18">
        <v>3.0567685589519653E-2</v>
      </c>
    </row>
    <row r="277" spans="1:12" ht="15.95" customHeight="1" x14ac:dyDescent="0.25">
      <c r="A277" s="105"/>
      <c r="B277" s="106" t="s">
        <v>9</v>
      </c>
      <c r="C277" s="14" t="s">
        <v>14</v>
      </c>
      <c r="D277" s="19">
        <v>29</v>
      </c>
      <c r="E277" s="19">
        <v>29</v>
      </c>
      <c r="F277" s="51">
        <f>E277/103</f>
        <v>0.28155339805825241</v>
      </c>
      <c r="H277" s="54">
        <f>F277</f>
        <v>0.28155339805825241</v>
      </c>
      <c r="I277" t="s">
        <v>1811</v>
      </c>
      <c r="J277" t="str">
        <f>B277</f>
        <v>FA-UG</v>
      </c>
      <c r="K277" t="s">
        <v>1812</v>
      </c>
      <c r="L277" t="str">
        <f>D260</f>
        <v>Job Postings</v>
      </c>
    </row>
    <row r="278" spans="1:12" ht="15.95" customHeight="1" x14ac:dyDescent="0.25">
      <c r="A278" s="105"/>
      <c r="B278" s="105"/>
      <c r="C278" s="14" t="s">
        <v>16</v>
      </c>
      <c r="D278" s="17">
        <v>1</v>
      </c>
      <c r="E278" s="17">
        <v>1</v>
      </c>
    </row>
    <row r="279" spans="1:12" ht="27.95" customHeight="1" x14ac:dyDescent="0.25">
      <c r="A279" s="105"/>
      <c r="B279" s="105"/>
      <c r="C279" s="14" t="s">
        <v>303</v>
      </c>
      <c r="D279" s="17">
        <v>6.3318777292576414E-2</v>
      </c>
      <c r="E279" s="17">
        <v>6.3318777292576414E-2</v>
      </c>
    </row>
    <row r="280" spans="1:12" ht="15.95" customHeight="1" x14ac:dyDescent="0.25">
      <c r="A280" s="105"/>
      <c r="B280" s="106"/>
      <c r="C280" s="15" t="s">
        <v>17</v>
      </c>
      <c r="D280" s="18">
        <v>6.3318777292576414E-2</v>
      </c>
      <c r="E280" s="18">
        <v>6.3318777292576414E-2</v>
      </c>
    </row>
    <row r="281" spans="1:12" ht="15.95" customHeight="1" x14ac:dyDescent="0.25">
      <c r="A281" s="105"/>
      <c r="B281" s="106" t="s">
        <v>10</v>
      </c>
      <c r="C281" s="14" t="s">
        <v>14</v>
      </c>
      <c r="D281" s="19">
        <v>26</v>
      </c>
      <c r="E281" s="19">
        <v>26</v>
      </c>
      <c r="F281" s="51">
        <f>E281/171</f>
        <v>0.15204678362573099</v>
      </c>
      <c r="H281" s="54">
        <f>F281</f>
        <v>0.15204678362573099</v>
      </c>
      <c r="I281" t="s">
        <v>1811</v>
      </c>
      <c r="J281" t="str">
        <f>B281</f>
        <v>HS-UG</v>
      </c>
      <c r="K281" t="s">
        <v>1812</v>
      </c>
      <c r="L281" t="str">
        <f>D260</f>
        <v>Job Postings</v>
      </c>
    </row>
    <row r="282" spans="1:12" ht="15.95" customHeight="1" x14ac:dyDescent="0.25">
      <c r="A282" s="105"/>
      <c r="B282" s="105"/>
      <c r="C282" s="14" t="s">
        <v>16</v>
      </c>
      <c r="D282" s="17">
        <v>1</v>
      </c>
      <c r="E282" s="17">
        <v>1</v>
      </c>
    </row>
    <row r="283" spans="1:12" ht="27.95" customHeight="1" x14ac:dyDescent="0.25">
      <c r="A283" s="105"/>
      <c r="B283" s="105"/>
      <c r="C283" s="14" t="s">
        <v>303</v>
      </c>
      <c r="D283" s="17">
        <v>5.6768558951965066E-2</v>
      </c>
      <c r="E283" s="17">
        <v>5.6768558951965066E-2</v>
      </c>
    </row>
    <row r="284" spans="1:12" ht="15.95" customHeight="1" x14ac:dyDescent="0.25">
      <c r="A284" s="105"/>
      <c r="B284" s="106"/>
      <c r="C284" s="15" t="s">
        <v>17</v>
      </c>
      <c r="D284" s="18">
        <v>5.6768558951965066E-2</v>
      </c>
      <c r="E284" s="18">
        <v>5.6768558951965066E-2</v>
      </c>
    </row>
    <row r="285" spans="1:12" ht="15.95" customHeight="1" x14ac:dyDescent="0.25">
      <c r="A285" s="105"/>
      <c r="B285" s="106" t="s">
        <v>11</v>
      </c>
      <c r="C285" s="14" t="s">
        <v>14</v>
      </c>
      <c r="D285" s="19">
        <v>68</v>
      </c>
      <c r="E285" s="19">
        <v>68</v>
      </c>
      <c r="F285" s="51">
        <f>E285/237</f>
        <v>0.28691983122362869</v>
      </c>
      <c r="H285" s="54">
        <f>F285</f>
        <v>0.28691983122362869</v>
      </c>
      <c r="I285" t="s">
        <v>1811</v>
      </c>
      <c r="J285" t="str">
        <f>B285</f>
        <v>SE-UG</v>
      </c>
      <c r="K285" t="s">
        <v>1812</v>
      </c>
      <c r="L285" t="str">
        <f>D260</f>
        <v>Job Postings</v>
      </c>
    </row>
    <row r="286" spans="1:12" ht="15.95" customHeight="1" x14ac:dyDescent="0.25">
      <c r="A286" s="105"/>
      <c r="B286" s="105"/>
      <c r="C286" s="14" t="s">
        <v>16</v>
      </c>
      <c r="D286" s="17">
        <v>1</v>
      </c>
      <c r="E286" s="17">
        <v>1</v>
      </c>
    </row>
    <row r="287" spans="1:12" ht="27.95" customHeight="1" x14ac:dyDescent="0.25">
      <c r="A287" s="105"/>
      <c r="B287" s="105"/>
      <c r="C287" s="14" t="s">
        <v>303</v>
      </c>
      <c r="D287" s="17">
        <v>0.14847161572052403</v>
      </c>
      <c r="E287" s="17">
        <v>0.14847161572052403</v>
      </c>
    </row>
    <row r="288" spans="1:12" ht="15.95" customHeight="1" x14ac:dyDescent="0.25">
      <c r="A288" s="106"/>
      <c r="B288" s="106"/>
      <c r="C288" s="15" t="s">
        <v>17</v>
      </c>
      <c r="D288" s="18">
        <v>0.14847161572052403</v>
      </c>
      <c r="E288" s="18">
        <v>0.14847161572052403</v>
      </c>
    </row>
    <row r="289" spans="1:12" ht="15.95" customHeight="1" x14ac:dyDescent="0.25">
      <c r="A289" s="106" t="s">
        <v>4</v>
      </c>
      <c r="B289" s="105"/>
      <c r="C289" s="14" t="s">
        <v>14</v>
      </c>
      <c r="D289" s="19">
        <v>458</v>
      </c>
      <c r="E289" s="19">
        <v>458</v>
      </c>
      <c r="F289" s="51">
        <f>E289/1254</f>
        <v>0.36523125996810207</v>
      </c>
      <c r="H289" s="54">
        <f>F289</f>
        <v>0.36523125996810207</v>
      </c>
      <c r="I289" t="s">
        <v>1811</v>
      </c>
      <c r="J289" t="s">
        <v>1813</v>
      </c>
      <c r="K289" t="s">
        <v>1812</v>
      </c>
      <c r="L289" t="str">
        <f>D260</f>
        <v>Job Postings</v>
      </c>
    </row>
    <row r="290" spans="1:12" ht="15.95" customHeight="1" x14ac:dyDescent="0.25">
      <c r="A290" s="105"/>
      <c r="B290" s="105"/>
      <c r="C290" s="14" t="s">
        <v>16</v>
      </c>
      <c r="D290" s="17">
        <v>1</v>
      </c>
      <c r="E290" s="17">
        <v>1</v>
      </c>
    </row>
    <row r="291" spans="1:12" ht="27.95" customHeight="1" x14ac:dyDescent="0.25">
      <c r="A291" s="105"/>
      <c r="B291" s="105"/>
      <c r="C291" s="14" t="s">
        <v>303</v>
      </c>
      <c r="D291" s="17">
        <v>1</v>
      </c>
      <c r="E291" s="17">
        <v>1</v>
      </c>
    </row>
    <row r="292" spans="1:12" s="76" customFormat="1" ht="15.95" customHeight="1" thickBot="1" x14ac:dyDescent="0.3">
      <c r="A292" s="107"/>
      <c r="B292" s="107"/>
      <c r="C292" s="78" t="s">
        <v>17</v>
      </c>
      <c r="D292" s="79">
        <v>1</v>
      </c>
      <c r="E292" s="79">
        <v>1</v>
      </c>
    </row>
    <row r="293" spans="1:12" ht="15.75" thickTop="1" x14ac:dyDescent="0.25"/>
    <row r="294" spans="1:12" ht="18.95" customHeight="1" x14ac:dyDescent="0.25">
      <c r="A294" s="99" t="s">
        <v>304</v>
      </c>
      <c r="B294" s="99"/>
      <c r="C294" s="99"/>
      <c r="D294" s="99"/>
      <c r="E294" s="99"/>
    </row>
    <row r="295" spans="1:12" ht="57" customHeight="1" x14ac:dyDescent="0.25">
      <c r="A295" s="100"/>
      <c r="B295" s="100"/>
      <c r="C295" s="100"/>
      <c r="D295" s="11" t="s">
        <v>305</v>
      </c>
      <c r="E295" s="102" t="s">
        <v>4</v>
      </c>
    </row>
    <row r="296" spans="1:12" ht="27.95" customHeight="1" x14ac:dyDescent="0.25">
      <c r="A296" s="101"/>
      <c r="B296" s="101"/>
      <c r="C296" s="101"/>
      <c r="D296" s="12" t="s">
        <v>306</v>
      </c>
      <c r="E296" s="103"/>
    </row>
    <row r="297" spans="1:12" ht="15.95" customHeight="1" x14ac:dyDescent="0.25">
      <c r="A297" s="104" t="s">
        <v>3</v>
      </c>
      <c r="B297" s="104" t="s">
        <v>5</v>
      </c>
      <c r="C297" s="13" t="s">
        <v>14</v>
      </c>
      <c r="D297" s="16">
        <v>33</v>
      </c>
      <c r="E297" s="16">
        <v>33</v>
      </c>
      <c r="F297" s="51">
        <f>E297/199</f>
        <v>0.16582914572864321</v>
      </c>
      <c r="H297" s="54">
        <f>F297</f>
        <v>0.16582914572864321</v>
      </c>
      <c r="I297" t="s">
        <v>1811</v>
      </c>
      <c r="J297" t="str">
        <f>B297</f>
        <v>AS-UG</v>
      </c>
      <c r="K297" t="s">
        <v>1812</v>
      </c>
      <c r="L297" t="str">
        <f>D296</f>
        <v>On-Campus Interviews</v>
      </c>
    </row>
    <row r="298" spans="1:12" ht="15.95" customHeight="1" x14ac:dyDescent="0.25">
      <c r="A298" s="105"/>
      <c r="B298" s="105"/>
      <c r="C298" s="14" t="s">
        <v>16</v>
      </c>
      <c r="D298" s="17">
        <v>1</v>
      </c>
      <c r="E298" s="17">
        <v>1</v>
      </c>
    </row>
    <row r="299" spans="1:12" ht="27.95" customHeight="1" x14ac:dyDescent="0.25">
      <c r="A299" s="105"/>
      <c r="B299" s="105"/>
      <c r="C299" s="14" t="s">
        <v>307</v>
      </c>
      <c r="D299" s="17">
        <v>0.10377358490566038</v>
      </c>
      <c r="E299" s="17">
        <v>0.10377358490566038</v>
      </c>
    </row>
    <row r="300" spans="1:12" ht="15.95" customHeight="1" x14ac:dyDescent="0.25">
      <c r="A300" s="105"/>
      <c r="B300" s="106"/>
      <c r="C300" s="15" t="s">
        <v>17</v>
      </c>
      <c r="D300" s="18">
        <v>0.10377358490566038</v>
      </c>
      <c r="E300" s="18">
        <v>0.10377358490566038</v>
      </c>
    </row>
    <row r="301" spans="1:12" ht="15.95" customHeight="1" x14ac:dyDescent="0.25">
      <c r="A301" s="105"/>
      <c r="B301" s="106" t="s">
        <v>6</v>
      </c>
      <c r="C301" s="14" t="s">
        <v>14</v>
      </c>
      <c r="D301" s="19">
        <v>168</v>
      </c>
      <c r="E301" s="19">
        <v>168</v>
      </c>
      <c r="F301" s="51">
        <f>E301/307</f>
        <v>0.54723127035830621</v>
      </c>
      <c r="H301" s="54">
        <f>F301</f>
        <v>0.54723127035830621</v>
      </c>
      <c r="I301" t="s">
        <v>1811</v>
      </c>
      <c r="J301" t="str">
        <f>B301</f>
        <v>BU-UG</v>
      </c>
      <c r="K301" t="s">
        <v>1812</v>
      </c>
      <c r="L301" t="str">
        <f>D296</f>
        <v>On-Campus Interviews</v>
      </c>
    </row>
    <row r="302" spans="1:12" ht="15.95" customHeight="1" x14ac:dyDescent="0.25">
      <c r="A302" s="105"/>
      <c r="B302" s="105"/>
      <c r="C302" s="14" t="s">
        <v>16</v>
      </c>
      <c r="D302" s="17">
        <v>1</v>
      </c>
      <c r="E302" s="17">
        <v>1</v>
      </c>
    </row>
    <row r="303" spans="1:12" ht="27.95" customHeight="1" x14ac:dyDescent="0.25">
      <c r="A303" s="105"/>
      <c r="B303" s="105"/>
      <c r="C303" s="14" t="s">
        <v>307</v>
      </c>
      <c r="D303" s="17">
        <v>0.52830188679245282</v>
      </c>
      <c r="E303" s="17">
        <v>0.52830188679245282</v>
      </c>
    </row>
    <row r="304" spans="1:12" ht="15.95" customHeight="1" x14ac:dyDescent="0.25">
      <c r="A304" s="105"/>
      <c r="B304" s="106"/>
      <c r="C304" s="15" t="s">
        <v>17</v>
      </c>
      <c r="D304" s="18">
        <v>0.52830188679245282</v>
      </c>
      <c r="E304" s="18">
        <v>0.52830188679245282</v>
      </c>
    </row>
    <row r="305" spans="1:12" ht="15.95" customHeight="1" x14ac:dyDescent="0.25">
      <c r="A305" s="105"/>
      <c r="B305" s="106" t="s">
        <v>7</v>
      </c>
      <c r="C305" s="14" t="s">
        <v>14</v>
      </c>
      <c r="D305" s="19">
        <v>31</v>
      </c>
      <c r="E305" s="19">
        <v>31</v>
      </c>
      <c r="F305" s="51">
        <f>E305/187</f>
        <v>0.16577540106951871</v>
      </c>
      <c r="H305" s="54">
        <f>F305</f>
        <v>0.16577540106951871</v>
      </c>
      <c r="I305" t="s">
        <v>1811</v>
      </c>
      <c r="J305" t="str">
        <f>B305</f>
        <v>CO-UG</v>
      </c>
      <c r="K305" t="s">
        <v>1812</v>
      </c>
      <c r="L305" t="str">
        <f>D296</f>
        <v>On-Campus Interviews</v>
      </c>
    </row>
    <row r="306" spans="1:12" ht="15.95" customHeight="1" x14ac:dyDescent="0.25">
      <c r="A306" s="105"/>
      <c r="B306" s="105"/>
      <c r="C306" s="14" t="s">
        <v>16</v>
      </c>
      <c r="D306" s="17">
        <v>1</v>
      </c>
      <c r="E306" s="17">
        <v>1</v>
      </c>
    </row>
    <row r="307" spans="1:12" ht="27.95" customHeight="1" x14ac:dyDescent="0.25">
      <c r="A307" s="105"/>
      <c r="B307" s="105"/>
      <c r="C307" s="14" t="s">
        <v>307</v>
      </c>
      <c r="D307" s="17">
        <v>9.7484276729559755E-2</v>
      </c>
      <c r="E307" s="17">
        <v>9.7484276729559755E-2</v>
      </c>
    </row>
    <row r="308" spans="1:12" ht="15.95" customHeight="1" x14ac:dyDescent="0.25">
      <c r="A308" s="105"/>
      <c r="B308" s="106"/>
      <c r="C308" s="15" t="s">
        <v>17</v>
      </c>
      <c r="D308" s="18">
        <v>9.7484276729559755E-2</v>
      </c>
      <c r="E308" s="18">
        <v>9.7484276729559755E-2</v>
      </c>
    </row>
    <row r="309" spans="1:12" ht="15.95" customHeight="1" x14ac:dyDescent="0.25">
      <c r="A309" s="105"/>
      <c r="B309" s="106" t="s">
        <v>8</v>
      </c>
      <c r="C309" s="14" t="s">
        <v>14</v>
      </c>
      <c r="D309" s="19">
        <v>17</v>
      </c>
      <c r="E309" s="19">
        <v>17</v>
      </c>
      <c r="F309" s="51">
        <f>E309/50</f>
        <v>0.34</v>
      </c>
      <c r="H309" s="54">
        <f>F309</f>
        <v>0.34</v>
      </c>
      <c r="I309" t="s">
        <v>1811</v>
      </c>
      <c r="J309" t="str">
        <f>B309</f>
        <v>ED-UG</v>
      </c>
      <c r="K309" t="s">
        <v>1812</v>
      </c>
      <c r="L309" t="str">
        <f>D296</f>
        <v>On-Campus Interviews</v>
      </c>
    </row>
    <row r="310" spans="1:12" ht="15.95" customHeight="1" x14ac:dyDescent="0.25">
      <c r="A310" s="105"/>
      <c r="B310" s="105"/>
      <c r="C310" s="14" t="s">
        <v>16</v>
      </c>
      <c r="D310" s="17">
        <v>1</v>
      </c>
      <c r="E310" s="17">
        <v>1</v>
      </c>
    </row>
    <row r="311" spans="1:12" ht="27.95" customHeight="1" x14ac:dyDescent="0.25">
      <c r="A311" s="105"/>
      <c r="B311" s="105"/>
      <c r="C311" s="14" t="s">
        <v>307</v>
      </c>
      <c r="D311" s="17">
        <v>5.3459119496855348E-2</v>
      </c>
      <c r="E311" s="17">
        <v>5.3459119496855348E-2</v>
      </c>
    </row>
    <row r="312" spans="1:12" ht="15.95" customHeight="1" x14ac:dyDescent="0.25">
      <c r="A312" s="105"/>
      <c r="B312" s="106"/>
      <c r="C312" s="15" t="s">
        <v>17</v>
      </c>
      <c r="D312" s="18">
        <v>5.3459119496855348E-2</v>
      </c>
      <c r="E312" s="18">
        <v>5.3459119496855348E-2</v>
      </c>
    </row>
    <row r="313" spans="1:12" ht="15.95" customHeight="1" x14ac:dyDescent="0.25">
      <c r="A313" s="105"/>
      <c r="B313" s="106" t="s">
        <v>9</v>
      </c>
      <c r="C313" s="14" t="s">
        <v>14</v>
      </c>
      <c r="D313" s="19">
        <v>11</v>
      </c>
      <c r="E313" s="19">
        <v>11</v>
      </c>
      <c r="F313" s="51">
        <f>E313/103</f>
        <v>0.10679611650485436</v>
      </c>
      <c r="H313" s="54">
        <f>F313</f>
        <v>0.10679611650485436</v>
      </c>
      <c r="I313" t="s">
        <v>1811</v>
      </c>
      <c r="J313" t="str">
        <f>B313</f>
        <v>FA-UG</v>
      </c>
      <c r="K313" t="s">
        <v>1812</v>
      </c>
      <c r="L313" t="str">
        <f>D296</f>
        <v>On-Campus Interviews</v>
      </c>
    </row>
    <row r="314" spans="1:12" ht="15.95" customHeight="1" x14ac:dyDescent="0.25">
      <c r="A314" s="105"/>
      <c r="B314" s="105"/>
      <c r="C314" s="14" t="s">
        <v>16</v>
      </c>
      <c r="D314" s="17">
        <v>1</v>
      </c>
      <c r="E314" s="17">
        <v>1</v>
      </c>
    </row>
    <row r="315" spans="1:12" ht="27.95" customHeight="1" x14ac:dyDescent="0.25">
      <c r="A315" s="105"/>
      <c r="B315" s="105"/>
      <c r="C315" s="14" t="s">
        <v>307</v>
      </c>
      <c r="D315" s="17">
        <v>3.4591194968553458E-2</v>
      </c>
      <c r="E315" s="17">
        <v>3.4591194968553458E-2</v>
      </c>
    </row>
    <row r="316" spans="1:12" ht="15.95" customHeight="1" x14ac:dyDescent="0.25">
      <c r="A316" s="105"/>
      <c r="B316" s="106"/>
      <c r="C316" s="15" t="s">
        <v>17</v>
      </c>
      <c r="D316" s="18">
        <v>3.4591194968553458E-2</v>
      </c>
      <c r="E316" s="18">
        <v>3.4591194968553458E-2</v>
      </c>
    </row>
    <row r="317" spans="1:12" ht="15.95" customHeight="1" x14ac:dyDescent="0.25">
      <c r="A317" s="105"/>
      <c r="B317" s="106" t="s">
        <v>10</v>
      </c>
      <c r="C317" s="14" t="s">
        <v>14</v>
      </c>
      <c r="D317" s="19">
        <v>28</v>
      </c>
      <c r="E317" s="19">
        <v>28</v>
      </c>
      <c r="F317" s="51">
        <f>E317/171</f>
        <v>0.16374269005847952</v>
      </c>
      <c r="H317" s="54">
        <f>F317</f>
        <v>0.16374269005847952</v>
      </c>
      <c r="I317" t="s">
        <v>1811</v>
      </c>
      <c r="J317" t="str">
        <f>B317</f>
        <v>HS-UG</v>
      </c>
      <c r="K317" t="s">
        <v>1812</v>
      </c>
      <c r="L317" t="str">
        <f>D296</f>
        <v>On-Campus Interviews</v>
      </c>
    </row>
    <row r="318" spans="1:12" ht="15.95" customHeight="1" x14ac:dyDescent="0.25">
      <c r="A318" s="105"/>
      <c r="B318" s="105"/>
      <c r="C318" s="14" t="s">
        <v>16</v>
      </c>
      <c r="D318" s="17">
        <v>1</v>
      </c>
      <c r="E318" s="17">
        <v>1</v>
      </c>
    </row>
    <row r="319" spans="1:12" ht="27.95" customHeight="1" x14ac:dyDescent="0.25">
      <c r="A319" s="105"/>
      <c r="B319" s="105"/>
      <c r="C319" s="14" t="s">
        <v>307</v>
      </c>
      <c r="D319" s="17">
        <v>8.8050314465408799E-2</v>
      </c>
      <c r="E319" s="17">
        <v>8.8050314465408799E-2</v>
      </c>
    </row>
    <row r="320" spans="1:12" ht="15.95" customHeight="1" x14ac:dyDescent="0.25">
      <c r="A320" s="105"/>
      <c r="B320" s="106"/>
      <c r="C320" s="15" t="s">
        <v>17</v>
      </c>
      <c r="D320" s="18">
        <v>8.8050314465408799E-2</v>
      </c>
      <c r="E320" s="18">
        <v>8.8050314465408799E-2</v>
      </c>
    </row>
    <row r="321" spans="1:12" ht="15.95" customHeight="1" x14ac:dyDescent="0.25">
      <c r="A321" s="105"/>
      <c r="B321" s="106" t="s">
        <v>11</v>
      </c>
      <c r="C321" s="14" t="s">
        <v>14</v>
      </c>
      <c r="D321" s="19">
        <v>30</v>
      </c>
      <c r="E321" s="19">
        <v>30</v>
      </c>
      <c r="F321" s="51">
        <f>E321/237</f>
        <v>0.12658227848101267</v>
      </c>
      <c r="H321" s="54">
        <f>F321</f>
        <v>0.12658227848101267</v>
      </c>
      <c r="I321" t="s">
        <v>1811</v>
      </c>
      <c r="J321" t="str">
        <f>B321</f>
        <v>SE-UG</v>
      </c>
      <c r="K321" t="s">
        <v>1812</v>
      </c>
      <c r="L321" t="str">
        <f>D296</f>
        <v>On-Campus Interviews</v>
      </c>
    </row>
    <row r="322" spans="1:12" ht="15.95" customHeight="1" x14ac:dyDescent="0.25">
      <c r="A322" s="105"/>
      <c r="B322" s="105"/>
      <c r="C322" s="14" t="s">
        <v>16</v>
      </c>
      <c r="D322" s="17">
        <v>1</v>
      </c>
      <c r="E322" s="17">
        <v>1</v>
      </c>
    </row>
    <row r="323" spans="1:12" ht="27.95" customHeight="1" x14ac:dyDescent="0.25">
      <c r="A323" s="105"/>
      <c r="B323" s="105"/>
      <c r="C323" s="14" t="s">
        <v>307</v>
      </c>
      <c r="D323" s="17">
        <v>9.4339622641509441E-2</v>
      </c>
      <c r="E323" s="17">
        <v>9.4339622641509441E-2</v>
      </c>
    </row>
    <row r="324" spans="1:12" ht="15.95" customHeight="1" x14ac:dyDescent="0.25">
      <c r="A324" s="106"/>
      <c r="B324" s="106"/>
      <c r="C324" s="15" t="s">
        <v>17</v>
      </c>
      <c r="D324" s="18">
        <v>9.4339622641509441E-2</v>
      </c>
      <c r="E324" s="18">
        <v>9.4339622641509441E-2</v>
      </c>
    </row>
    <row r="325" spans="1:12" ht="15.95" customHeight="1" x14ac:dyDescent="0.25">
      <c r="A325" s="106" t="s">
        <v>4</v>
      </c>
      <c r="B325" s="105"/>
      <c r="C325" s="14" t="s">
        <v>14</v>
      </c>
      <c r="D325" s="19">
        <v>318</v>
      </c>
      <c r="E325" s="19">
        <v>318</v>
      </c>
      <c r="F325" s="51">
        <f>E325/1254</f>
        <v>0.25358851674641147</v>
      </c>
      <c r="H325" s="54">
        <f>F325</f>
        <v>0.25358851674641147</v>
      </c>
      <c r="I325" t="s">
        <v>1811</v>
      </c>
      <c r="J325" t="s">
        <v>1813</v>
      </c>
      <c r="K325" t="s">
        <v>1812</v>
      </c>
      <c r="L325" t="str">
        <f>D296</f>
        <v>On-Campus Interviews</v>
      </c>
    </row>
    <row r="326" spans="1:12" ht="15.95" customHeight="1" x14ac:dyDescent="0.25">
      <c r="A326" s="105"/>
      <c r="B326" s="105"/>
      <c r="C326" s="14" t="s">
        <v>16</v>
      </c>
      <c r="D326" s="17">
        <v>1</v>
      </c>
      <c r="E326" s="17">
        <v>1</v>
      </c>
    </row>
    <row r="327" spans="1:12" ht="27.95" customHeight="1" x14ac:dyDescent="0.25">
      <c r="A327" s="105"/>
      <c r="B327" s="105"/>
      <c r="C327" s="14" t="s">
        <v>307</v>
      </c>
      <c r="D327" s="17">
        <v>1</v>
      </c>
      <c r="E327" s="17">
        <v>1</v>
      </c>
    </row>
    <row r="328" spans="1:12" s="76" customFormat="1" ht="15.95" customHeight="1" thickBot="1" x14ac:dyDescent="0.3">
      <c r="A328" s="107"/>
      <c r="B328" s="107"/>
      <c r="C328" s="78" t="s">
        <v>17</v>
      </c>
      <c r="D328" s="79">
        <v>1</v>
      </c>
      <c r="E328" s="79">
        <v>1</v>
      </c>
    </row>
    <row r="329" spans="1:12" ht="15.75" thickTop="1" x14ac:dyDescent="0.25"/>
    <row r="330" spans="1:12" ht="18.95" customHeight="1" x14ac:dyDescent="0.25">
      <c r="A330" s="99" t="s">
        <v>308</v>
      </c>
      <c r="B330" s="99"/>
      <c r="C330" s="99"/>
      <c r="D330" s="99"/>
      <c r="E330" s="99"/>
    </row>
    <row r="331" spans="1:12" ht="69.95" customHeight="1" x14ac:dyDescent="0.25">
      <c r="A331" s="100"/>
      <c r="B331" s="100"/>
      <c r="C331" s="100"/>
      <c r="D331" s="11" t="s">
        <v>309</v>
      </c>
      <c r="E331" s="102" t="s">
        <v>4</v>
      </c>
    </row>
    <row r="332" spans="1:12" ht="45" customHeight="1" x14ac:dyDescent="0.25">
      <c r="A332" s="101"/>
      <c r="B332" s="101"/>
      <c r="C332" s="101"/>
      <c r="D332" s="12" t="s">
        <v>310</v>
      </c>
      <c r="E332" s="103"/>
    </row>
    <row r="333" spans="1:12" ht="15.95" customHeight="1" x14ac:dyDescent="0.25">
      <c r="A333" s="104" t="s">
        <v>3</v>
      </c>
      <c r="B333" s="104" t="s">
        <v>5</v>
      </c>
      <c r="C333" s="13" t="s">
        <v>14</v>
      </c>
      <c r="D333" s="16">
        <v>105</v>
      </c>
      <c r="E333" s="16">
        <v>105</v>
      </c>
      <c r="F333" s="51">
        <f>E333/199</f>
        <v>0.52763819095477382</v>
      </c>
      <c r="H333" s="54">
        <f>F333</f>
        <v>0.52763819095477382</v>
      </c>
      <c r="I333" t="s">
        <v>1811</v>
      </c>
      <c r="J333" t="str">
        <f>B333</f>
        <v>AS-UG</v>
      </c>
      <c r="K333" t="s">
        <v>1812</v>
      </c>
      <c r="L333" t="str">
        <f>D332</f>
        <v>Resume/Cover Letter Review</v>
      </c>
    </row>
    <row r="334" spans="1:12" ht="15.95" customHeight="1" x14ac:dyDescent="0.25">
      <c r="A334" s="105"/>
      <c r="B334" s="105"/>
      <c r="C334" s="14" t="s">
        <v>16</v>
      </c>
      <c r="D334" s="17">
        <v>1</v>
      </c>
      <c r="E334" s="17">
        <v>1</v>
      </c>
    </row>
    <row r="335" spans="1:12" ht="42" customHeight="1" x14ac:dyDescent="0.25">
      <c r="A335" s="105"/>
      <c r="B335" s="105"/>
      <c r="C335" s="14" t="s">
        <v>311</v>
      </c>
      <c r="D335" s="17">
        <v>0.15306122448979592</v>
      </c>
      <c r="E335" s="17">
        <v>0.15306122448979592</v>
      </c>
    </row>
    <row r="336" spans="1:12" ht="15.95" customHeight="1" x14ac:dyDescent="0.25">
      <c r="A336" s="105"/>
      <c r="B336" s="106"/>
      <c r="C336" s="15" t="s">
        <v>17</v>
      </c>
      <c r="D336" s="18">
        <v>0.15306122448979592</v>
      </c>
      <c r="E336" s="18">
        <v>0.15306122448979592</v>
      </c>
    </row>
    <row r="337" spans="1:12" ht="15.95" customHeight="1" x14ac:dyDescent="0.25">
      <c r="A337" s="105"/>
      <c r="B337" s="106" t="s">
        <v>6</v>
      </c>
      <c r="C337" s="14" t="s">
        <v>14</v>
      </c>
      <c r="D337" s="19">
        <v>169</v>
      </c>
      <c r="E337" s="19">
        <v>169</v>
      </c>
      <c r="F337" s="51">
        <f>E337/307</f>
        <v>0.55048859934853422</v>
      </c>
      <c r="H337" s="54">
        <f>F337</f>
        <v>0.55048859934853422</v>
      </c>
      <c r="I337" t="s">
        <v>1811</v>
      </c>
      <c r="J337" t="str">
        <f>B337</f>
        <v>BU-UG</v>
      </c>
      <c r="K337" t="s">
        <v>1812</v>
      </c>
      <c r="L337" t="str">
        <f>D332</f>
        <v>Resume/Cover Letter Review</v>
      </c>
    </row>
    <row r="338" spans="1:12" ht="15.95" customHeight="1" x14ac:dyDescent="0.25">
      <c r="A338" s="105"/>
      <c r="B338" s="105"/>
      <c r="C338" s="14" t="s">
        <v>16</v>
      </c>
      <c r="D338" s="17">
        <v>1</v>
      </c>
      <c r="E338" s="17">
        <v>1</v>
      </c>
    </row>
    <row r="339" spans="1:12" ht="42" customHeight="1" x14ac:dyDescent="0.25">
      <c r="A339" s="105"/>
      <c r="B339" s="105"/>
      <c r="C339" s="14" t="s">
        <v>311</v>
      </c>
      <c r="D339" s="17">
        <v>0.24635568513119532</v>
      </c>
      <c r="E339" s="17">
        <v>0.24635568513119532</v>
      </c>
    </row>
    <row r="340" spans="1:12" ht="15.95" customHeight="1" x14ac:dyDescent="0.25">
      <c r="A340" s="105"/>
      <c r="B340" s="106"/>
      <c r="C340" s="15" t="s">
        <v>17</v>
      </c>
      <c r="D340" s="18">
        <v>0.24635568513119532</v>
      </c>
      <c r="E340" s="18">
        <v>0.24635568513119532</v>
      </c>
    </row>
    <row r="341" spans="1:12" ht="15.95" customHeight="1" x14ac:dyDescent="0.25">
      <c r="A341" s="105"/>
      <c r="B341" s="106" t="s">
        <v>7</v>
      </c>
      <c r="C341" s="14" t="s">
        <v>14</v>
      </c>
      <c r="D341" s="19">
        <v>97</v>
      </c>
      <c r="E341" s="19">
        <v>97</v>
      </c>
      <c r="F341" s="51">
        <f>E341/187</f>
        <v>0.51871657754010692</v>
      </c>
      <c r="H341" s="54">
        <f>F341</f>
        <v>0.51871657754010692</v>
      </c>
      <c r="I341" t="s">
        <v>1811</v>
      </c>
      <c r="J341" t="str">
        <f>B341</f>
        <v>CO-UG</v>
      </c>
      <c r="K341" t="s">
        <v>1812</v>
      </c>
      <c r="L341" t="str">
        <f>D332</f>
        <v>Resume/Cover Letter Review</v>
      </c>
    </row>
    <row r="342" spans="1:12" ht="15.95" customHeight="1" x14ac:dyDescent="0.25">
      <c r="A342" s="105"/>
      <c r="B342" s="105"/>
      <c r="C342" s="14" t="s">
        <v>16</v>
      </c>
      <c r="D342" s="17">
        <v>1</v>
      </c>
      <c r="E342" s="17">
        <v>1</v>
      </c>
    </row>
    <row r="343" spans="1:12" ht="42" customHeight="1" x14ac:dyDescent="0.25">
      <c r="A343" s="105"/>
      <c r="B343" s="105"/>
      <c r="C343" s="14" t="s">
        <v>311</v>
      </c>
      <c r="D343" s="17">
        <v>0.14139941690962099</v>
      </c>
      <c r="E343" s="17">
        <v>0.14139941690962099</v>
      </c>
    </row>
    <row r="344" spans="1:12" ht="15.95" customHeight="1" x14ac:dyDescent="0.25">
      <c r="A344" s="105"/>
      <c r="B344" s="106"/>
      <c r="C344" s="15" t="s">
        <v>17</v>
      </c>
      <c r="D344" s="18">
        <v>0.14139941690962099</v>
      </c>
      <c r="E344" s="18">
        <v>0.14139941690962099</v>
      </c>
    </row>
    <row r="345" spans="1:12" ht="15.95" customHeight="1" x14ac:dyDescent="0.25">
      <c r="A345" s="105"/>
      <c r="B345" s="106" t="s">
        <v>8</v>
      </c>
      <c r="C345" s="14" t="s">
        <v>14</v>
      </c>
      <c r="D345" s="19">
        <v>23</v>
      </c>
      <c r="E345" s="19">
        <v>23</v>
      </c>
      <c r="F345" s="51">
        <f>E345/50</f>
        <v>0.46</v>
      </c>
      <c r="H345" s="54">
        <f>F345</f>
        <v>0.46</v>
      </c>
      <c r="I345" t="s">
        <v>1811</v>
      </c>
      <c r="J345" t="str">
        <f>B345</f>
        <v>ED-UG</v>
      </c>
      <c r="K345" t="s">
        <v>1812</v>
      </c>
      <c r="L345" t="str">
        <f>D332</f>
        <v>Resume/Cover Letter Review</v>
      </c>
    </row>
    <row r="346" spans="1:12" ht="15.95" customHeight="1" x14ac:dyDescent="0.25">
      <c r="A346" s="105"/>
      <c r="B346" s="105"/>
      <c r="C346" s="14" t="s">
        <v>16</v>
      </c>
      <c r="D346" s="17">
        <v>1</v>
      </c>
      <c r="E346" s="17">
        <v>1</v>
      </c>
    </row>
    <row r="347" spans="1:12" ht="42" customHeight="1" x14ac:dyDescent="0.25">
      <c r="A347" s="105"/>
      <c r="B347" s="105"/>
      <c r="C347" s="14" t="s">
        <v>311</v>
      </c>
      <c r="D347" s="17">
        <v>3.3527696793002916E-2</v>
      </c>
      <c r="E347" s="17">
        <v>3.3527696793002916E-2</v>
      </c>
    </row>
    <row r="348" spans="1:12" ht="15.95" customHeight="1" x14ac:dyDescent="0.25">
      <c r="A348" s="105"/>
      <c r="B348" s="106"/>
      <c r="C348" s="15" t="s">
        <v>17</v>
      </c>
      <c r="D348" s="18">
        <v>3.3527696793002916E-2</v>
      </c>
      <c r="E348" s="18">
        <v>3.3527696793002916E-2</v>
      </c>
    </row>
    <row r="349" spans="1:12" ht="15.95" customHeight="1" x14ac:dyDescent="0.25">
      <c r="A349" s="105"/>
      <c r="B349" s="106" t="s">
        <v>9</v>
      </c>
      <c r="C349" s="14" t="s">
        <v>14</v>
      </c>
      <c r="D349" s="19">
        <v>39</v>
      </c>
      <c r="E349" s="19">
        <v>39</v>
      </c>
      <c r="F349" s="51">
        <f>E349/103</f>
        <v>0.37864077669902912</v>
      </c>
      <c r="H349" s="54">
        <f>F349</f>
        <v>0.37864077669902912</v>
      </c>
      <c r="I349" t="s">
        <v>1811</v>
      </c>
      <c r="J349" t="str">
        <f>B349</f>
        <v>FA-UG</v>
      </c>
      <c r="K349" t="s">
        <v>1812</v>
      </c>
      <c r="L349" t="str">
        <f>D332</f>
        <v>Resume/Cover Letter Review</v>
      </c>
    </row>
    <row r="350" spans="1:12" ht="15.95" customHeight="1" x14ac:dyDescent="0.25">
      <c r="A350" s="105"/>
      <c r="B350" s="105"/>
      <c r="C350" s="14" t="s">
        <v>16</v>
      </c>
      <c r="D350" s="17">
        <v>1</v>
      </c>
      <c r="E350" s="17">
        <v>1</v>
      </c>
    </row>
    <row r="351" spans="1:12" ht="42" customHeight="1" x14ac:dyDescent="0.25">
      <c r="A351" s="105"/>
      <c r="B351" s="105"/>
      <c r="C351" s="14" t="s">
        <v>311</v>
      </c>
      <c r="D351" s="17">
        <v>5.6851311953352773E-2</v>
      </c>
      <c r="E351" s="17">
        <v>5.6851311953352773E-2</v>
      </c>
    </row>
    <row r="352" spans="1:12" ht="15.95" customHeight="1" x14ac:dyDescent="0.25">
      <c r="A352" s="105"/>
      <c r="B352" s="106"/>
      <c r="C352" s="15" t="s">
        <v>17</v>
      </c>
      <c r="D352" s="18">
        <v>5.6851311953352773E-2</v>
      </c>
      <c r="E352" s="18">
        <v>5.6851311953352773E-2</v>
      </c>
    </row>
    <row r="353" spans="1:12" ht="15.95" customHeight="1" x14ac:dyDescent="0.25">
      <c r="A353" s="105"/>
      <c r="B353" s="106" t="s">
        <v>10</v>
      </c>
      <c r="C353" s="14" t="s">
        <v>14</v>
      </c>
      <c r="D353" s="19">
        <v>126</v>
      </c>
      <c r="E353" s="19">
        <v>126</v>
      </c>
      <c r="F353" s="51">
        <f>E353/171</f>
        <v>0.73684210526315785</v>
      </c>
      <c r="H353" s="54">
        <f>F353</f>
        <v>0.73684210526315785</v>
      </c>
      <c r="I353" t="s">
        <v>1811</v>
      </c>
      <c r="J353" t="str">
        <f>B353</f>
        <v>HS-UG</v>
      </c>
      <c r="K353" t="s">
        <v>1812</v>
      </c>
      <c r="L353" t="str">
        <f>D332</f>
        <v>Resume/Cover Letter Review</v>
      </c>
    </row>
    <row r="354" spans="1:12" ht="15.95" customHeight="1" x14ac:dyDescent="0.25">
      <c r="A354" s="105"/>
      <c r="B354" s="105"/>
      <c r="C354" s="14" t="s">
        <v>16</v>
      </c>
      <c r="D354" s="17">
        <v>1</v>
      </c>
      <c r="E354" s="17">
        <v>1</v>
      </c>
    </row>
    <row r="355" spans="1:12" ht="42" customHeight="1" x14ac:dyDescent="0.25">
      <c r="A355" s="105"/>
      <c r="B355" s="105"/>
      <c r="C355" s="14" t="s">
        <v>311</v>
      </c>
      <c r="D355" s="17">
        <v>0.18367346938775511</v>
      </c>
      <c r="E355" s="17">
        <v>0.18367346938775511</v>
      </c>
    </row>
    <row r="356" spans="1:12" ht="15.95" customHeight="1" x14ac:dyDescent="0.25">
      <c r="A356" s="105"/>
      <c r="B356" s="106"/>
      <c r="C356" s="15" t="s">
        <v>17</v>
      </c>
      <c r="D356" s="18">
        <v>0.18367346938775511</v>
      </c>
      <c r="E356" s="18">
        <v>0.18367346938775511</v>
      </c>
    </row>
    <row r="357" spans="1:12" ht="15.95" customHeight="1" x14ac:dyDescent="0.25">
      <c r="A357" s="105"/>
      <c r="B357" s="106" t="s">
        <v>11</v>
      </c>
      <c r="C357" s="14" t="s">
        <v>14</v>
      </c>
      <c r="D357" s="19">
        <v>127</v>
      </c>
      <c r="E357" s="19">
        <v>127</v>
      </c>
      <c r="F357" s="51">
        <f>E357/237</f>
        <v>0.53586497890295359</v>
      </c>
      <c r="H357" s="54">
        <f>F357</f>
        <v>0.53586497890295359</v>
      </c>
      <c r="I357" t="s">
        <v>1811</v>
      </c>
      <c r="J357" t="str">
        <f>B357</f>
        <v>SE-UG</v>
      </c>
      <c r="K357" t="s">
        <v>1812</v>
      </c>
      <c r="L357" t="str">
        <f>D332</f>
        <v>Resume/Cover Letter Review</v>
      </c>
    </row>
    <row r="358" spans="1:12" ht="15.95" customHeight="1" x14ac:dyDescent="0.25">
      <c r="A358" s="105"/>
      <c r="B358" s="105"/>
      <c r="C358" s="14" t="s">
        <v>16</v>
      </c>
      <c r="D358" s="17">
        <v>1</v>
      </c>
      <c r="E358" s="17">
        <v>1</v>
      </c>
    </row>
    <row r="359" spans="1:12" ht="42" customHeight="1" x14ac:dyDescent="0.25">
      <c r="A359" s="105"/>
      <c r="B359" s="105"/>
      <c r="C359" s="14" t="s">
        <v>311</v>
      </c>
      <c r="D359" s="17">
        <v>0.18513119533527697</v>
      </c>
      <c r="E359" s="17">
        <v>0.18513119533527697</v>
      </c>
    </row>
    <row r="360" spans="1:12" ht="15.95" customHeight="1" x14ac:dyDescent="0.25">
      <c r="A360" s="106"/>
      <c r="B360" s="106"/>
      <c r="C360" s="15" t="s">
        <v>17</v>
      </c>
      <c r="D360" s="18">
        <v>0.18513119533527697</v>
      </c>
      <c r="E360" s="18">
        <v>0.18513119533527697</v>
      </c>
    </row>
    <row r="361" spans="1:12" ht="15.95" customHeight="1" x14ac:dyDescent="0.25">
      <c r="A361" s="106" t="s">
        <v>4</v>
      </c>
      <c r="B361" s="105"/>
      <c r="C361" s="14" t="s">
        <v>14</v>
      </c>
      <c r="D361" s="19">
        <v>686</v>
      </c>
      <c r="E361" s="19">
        <v>686</v>
      </c>
      <c r="F361" s="51">
        <f>E361/1254</f>
        <v>0.5470494417862839</v>
      </c>
      <c r="H361" s="54">
        <f>F361</f>
        <v>0.5470494417862839</v>
      </c>
      <c r="I361" t="s">
        <v>1811</v>
      </c>
      <c r="J361" t="s">
        <v>1813</v>
      </c>
      <c r="K361" t="s">
        <v>1812</v>
      </c>
      <c r="L361" t="str">
        <f>D332</f>
        <v>Resume/Cover Letter Review</v>
      </c>
    </row>
    <row r="362" spans="1:12" ht="15.95" customHeight="1" x14ac:dyDescent="0.25">
      <c r="A362" s="105"/>
      <c r="B362" s="105"/>
      <c r="C362" s="14" t="s">
        <v>16</v>
      </c>
      <c r="D362" s="17">
        <v>1</v>
      </c>
      <c r="E362" s="17">
        <v>1</v>
      </c>
    </row>
    <row r="363" spans="1:12" ht="42" customHeight="1" x14ac:dyDescent="0.25">
      <c r="A363" s="105"/>
      <c r="B363" s="105"/>
      <c r="C363" s="14" t="s">
        <v>311</v>
      </c>
      <c r="D363" s="17">
        <v>1</v>
      </c>
      <c r="E363" s="17">
        <v>1</v>
      </c>
    </row>
    <row r="364" spans="1:12" s="76" customFormat="1" ht="15.95" customHeight="1" thickBot="1" x14ac:dyDescent="0.3">
      <c r="A364" s="107"/>
      <c r="B364" s="107"/>
      <c r="C364" s="78" t="s">
        <v>17</v>
      </c>
      <c r="D364" s="79">
        <v>1</v>
      </c>
      <c r="E364" s="79">
        <v>1</v>
      </c>
    </row>
    <row r="365" spans="1:12" ht="15.75" thickTop="1" x14ac:dyDescent="0.25"/>
    <row r="366" spans="1:12" ht="18.95" customHeight="1" x14ac:dyDescent="0.25">
      <c r="A366" s="99" t="s">
        <v>312</v>
      </c>
      <c r="B366" s="99"/>
      <c r="C366" s="99"/>
      <c r="D366" s="99"/>
      <c r="E366" s="99"/>
    </row>
    <row r="367" spans="1:12" ht="45" customHeight="1" x14ac:dyDescent="0.25">
      <c r="A367" s="100"/>
      <c r="B367" s="100"/>
      <c r="C367" s="100"/>
      <c r="D367" s="11" t="s">
        <v>313</v>
      </c>
      <c r="E367" s="102" t="s">
        <v>4</v>
      </c>
    </row>
    <row r="368" spans="1:12" ht="15" customHeight="1" x14ac:dyDescent="0.25">
      <c r="A368" s="101"/>
      <c r="B368" s="101"/>
      <c r="C368" s="101"/>
      <c r="D368" s="12" t="s">
        <v>314</v>
      </c>
      <c r="E368" s="103"/>
    </row>
    <row r="369" spans="1:12" ht="15.95" customHeight="1" x14ac:dyDescent="0.25">
      <c r="A369" s="104" t="s">
        <v>3</v>
      </c>
      <c r="B369" s="104" t="s">
        <v>5</v>
      </c>
      <c r="C369" s="13" t="s">
        <v>14</v>
      </c>
      <c r="D369" s="16">
        <v>20</v>
      </c>
      <c r="E369" s="16">
        <v>20</v>
      </c>
      <c r="F369" s="51">
        <f>E369/199</f>
        <v>0.10050251256281408</v>
      </c>
      <c r="H369" s="54">
        <f>F369</f>
        <v>0.10050251256281408</v>
      </c>
      <c r="I369" t="s">
        <v>1811</v>
      </c>
      <c r="J369" t="str">
        <f>B369</f>
        <v>AS-UG</v>
      </c>
      <c r="K369" t="s">
        <v>1812</v>
      </c>
      <c r="L369" t="str">
        <f>D368</f>
        <v>Social media</v>
      </c>
    </row>
    <row r="370" spans="1:12" ht="15.95" customHeight="1" x14ac:dyDescent="0.25">
      <c r="A370" s="105"/>
      <c r="B370" s="105"/>
      <c r="C370" s="14" t="s">
        <v>16</v>
      </c>
      <c r="D370" s="17">
        <v>1</v>
      </c>
      <c r="E370" s="17">
        <v>1</v>
      </c>
    </row>
    <row r="371" spans="1:12" ht="27.95" customHeight="1" x14ac:dyDescent="0.25">
      <c r="A371" s="105"/>
      <c r="B371" s="105"/>
      <c r="C371" s="14" t="s">
        <v>315</v>
      </c>
      <c r="D371" s="17">
        <v>0.11627906976744186</v>
      </c>
      <c r="E371" s="17">
        <v>0.11627906976744186</v>
      </c>
    </row>
    <row r="372" spans="1:12" ht="15.95" customHeight="1" x14ac:dyDescent="0.25">
      <c r="A372" s="105"/>
      <c r="B372" s="106"/>
      <c r="C372" s="15" t="s">
        <v>17</v>
      </c>
      <c r="D372" s="18">
        <v>0.11627906976744186</v>
      </c>
      <c r="E372" s="18">
        <v>0.11627906976744186</v>
      </c>
    </row>
    <row r="373" spans="1:12" ht="15.95" customHeight="1" x14ac:dyDescent="0.25">
      <c r="A373" s="105"/>
      <c r="B373" s="106" t="s">
        <v>6</v>
      </c>
      <c r="C373" s="14" t="s">
        <v>14</v>
      </c>
      <c r="D373" s="19">
        <v>30</v>
      </c>
      <c r="E373" s="19">
        <v>30</v>
      </c>
      <c r="F373" s="51">
        <f>E373/307</f>
        <v>9.7719869706840393E-2</v>
      </c>
      <c r="H373" s="54">
        <f>F373</f>
        <v>9.7719869706840393E-2</v>
      </c>
      <c r="I373" t="s">
        <v>1811</v>
      </c>
      <c r="J373" t="str">
        <f>B373</f>
        <v>BU-UG</v>
      </c>
      <c r="K373" t="s">
        <v>1812</v>
      </c>
      <c r="L373" t="str">
        <f>D368</f>
        <v>Social media</v>
      </c>
    </row>
    <row r="374" spans="1:12" ht="15.95" customHeight="1" x14ac:dyDescent="0.25">
      <c r="A374" s="105"/>
      <c r="B374" s="105"/>
      <c r="C374" s="14" t="s">
        <v>16</v>
      </c>
      <c r="D374" s="17">
        <v>1</v>
      </c>
      <c r="E374" s="17">
        <v>1</v>
      </c>
    </row>
    <row r="375" spans="1:12" ht="27.95" customHeight="1" x14ac:dyDescent="0.25">
      <c r="A375" s="105"/>
      <c r="B375" s="105"/>
      <c r="C375" s="14" t="s">
        <v>315</v>
      </c>
      <c r="D375" s="17">
        <v>0.17441860465116277</v>
      </c>
      <c r="E375" s="17">
        <v>0.17441860465116277</v>
      </c>
    </row>
    <row r="376" spans="1:12" ht="15.95" customHeight="1" x14ac:dyDescent="0.25">
      <c r="A376" s="105"/>
      <c r="B376" s="106"/>
      <c r="C376" s="15" t="s">
        <v>17</v>
      </c>
      <c r="D376" s="18">
        <v>0.17441860465116277</v>
      </c>
      <c r="E376" s="18">
        <v>0.17441860465116277</v>
      </c>
    </row>
    <row r="377" spans="1:12" ht="15.95" customHeight="1" x14ac:dyDescent="0.25">
      <c r="A377" s="105"/>
      <c r="B377" s="106" t="s">
        <v>7</v>
      </c>
      <c r="C377" s="14" t="s">
        <v>14</v>
      </c>
      <c r="D377" s="19">
        <v>60</v>
      </c>
      <c r="E377" s="19">
        <v>60</v>
      </c>
      <c r="F377" s="51">
        <f>E377/187</f>
        <v>0.32085561497326204</v>
      </c>
      <c r="H377" s="54">
        <f>F377</f>
        <v>0.32085561497326204</v>
      </c>
      <c r="I377" t="s">
        <v>1811</v>
      </c>
      <c r="J377" t="str">
        <f>B377</f>
        <v>CO-UG</v>
      </c>
      <c r="K377" t="s">
        <v>1812</v>
      </c>
      <c r="L377" t="str">
        <f>D368</f>
        <v>Social media</v>
      </c>
    </row>
    <row r="378" spans="1:12" ht="15.95" customHeight="1" x14ac:dyDescent="0.25">
      <c r="A378" s="105"/>
      <c r="B378" s="105"/>
      <c r="C378" s="14" t="s">
        <v>16</v>
      </c>
      <c r="D378" s="17">
        <v>1</v>
      </c>
      <c r="E378" s="17">
        <v>1</v>
      </c>
    </row>
    <row r="379" spans="1:12" ht="27.95" customHeight="1" x14ac:dyDescent="0.25">
      <c r="A379" s="105"/>
      <c r="B379" s="105"/>
      <c r="C379" s="14" t="s">
        <v>315</v>
      </c>
      <c r="D379" s="17">
        <v>0.34883720930232553</v>
      </c>
      <c r="E379" s="17">
        <v>0.34883720930232553</v>
      </c>
    </row>
    <row r="380" spans="1:12" ht="15.95" customHeight="1" x14ac:dyDescent="0.25">
      <c r="A380" s="105"/>
      <c r="B380" s="106"/>
      <c r="C380" s="15" t="s">
        <v>17</v>
      </c>
      <c r="D380" s="18">
        <v>0.34883720930232553</v>
      </c>
      <c r="E380" s="18">
        <v>0.34883720930232553</v>
      </c>
    </row>
    <row r="381" spans="1:12" ht="15.95" customHeight="1" x14ac:dyDescent="0.25">
      <c r="A381" s="105"/>
      <c r="B381" s="106" t="s">
        <v>8</v>
      </c>
      <c r="C381" s="14" t="s">
        <v>14</v>
      </c>
      <c r="D381" s="19">
        <v>8</v>
      </c>
      <c r="E381" s="19">
        <v>8</v>
      </c>
      <c r="F381" s="51">
        <f>E381/50</f>
        <v>0.16</v>
      </c>
      <c r="H381" s="54">
        <f>F381</f>
        <v>0.16</v>
      </c>
      <c r="I381" t="s">
        <v>1811</v>
      </c>
      <c r="J381" t="str">
        <f>B381</f>
        <v>ED-UG</v>
      </c>
      <c r="K381" t="s">
        <v>1812</v>
      </c>
      <c r="L381" t="str">
        <f>D368</f>
        <v>Social media</v>
      </c>
    </row>
    <row r="382" spans="1:12" ht="15.95" customHeight="1" x14ac:dyDescent="0.25">
      <c r="A382" s="105"/>
      <c r="B382" s="105"/>
      <c r="C382" s="14" t="s">
        <v>16</v>
      </c>
      <c r="D382" s="17">
        <v>1</v>
      </c>
      <c r="E382" s="17">
        <v>1</v>
      </c>
    </row>
    <row r="383" spans="1:12" ht="27.95" customHeight="1" x14ac:dyDescent="0.25">
      <c r="A383" s="105"/>
      <c r="B383" s="105"/>
      <c r="C383" s="14" t="s">
        <v>315</v>
      </c>
      <c r="D383" s="17">
        <v>4.6511627906976744E-2</v>
      </c>
      <c r="E383" s="17">
        <v>4.6511627906976744E-2</v>
      </c>
    </row>
    <row r="384" spans="1:12" ht="15.95" customHeight="1" x14ac:dyDescent="0.25">
      <c r="A384" s="105"/>
      <c r="B384" s="106"/>
      <c r="C384" s="15" t="s">
        <v>17</v>
      </c>
      <c r="D384" s="18">
        <v>4.6511627906976744E-2</v>
      </c>
      <c r="E384" s="18">
        <v>4.6511627906976744E-2</v>
      </c>
    </row>
    <row r="385" spans="1:12" ht="15.95" customHeight="1" x14ac:dyDescent="0.25">
      <c r="A385" s="105"/>
      <c r="B385" s="106" t="s">
        <v>9</v>
      </c>
      <c r="C385" s="14" t="s">
        <v>14</v>
      </c>
      <c r="D385" s="19">
        <v>18</v>
      </c>
      <c r="E385" s="19">
        <v>18</v>
      </c>
      <c r="F385" s="51">
        <f>E385/103</f>
        <v>0.17475728155339806</v>
      </c>
      <c r="H385" s="54">
        <f>F385</f>
        <v>0.17475728155339806</v>
      </c>
      <c r="I385" t="s">
        <v>1811</v>
      </c>
      <c r="J385" t="str">
        <f>B385</f>
        <v>FA-UG</v>
      </c>
      <c r="K385" t="s">
        <v>1812</v>
      </c>
      <c r="L385" t="str">
        <f>D368</f>
        <v>Social media</v>
      </c>
    </row>
    <row r="386" spans="1:12" ht="15.95" customHeight="1" x14ac:dyDescent="0.25">
      <c r="A386" s="105"/>
      <c r="B386" s="105"/>
      <c r="C386" s="14" t="s">
        <v>16</v>
      </c>
      <c r="D386" s="17">
        <v>1</v>
      </c>
      <c r="E386" s="17">
        <v>1</v>
      </c>
    </row>
    <row r="387" spans="1:12" ht="27.95" customHeight="1" x14ac:dyDescent="0.25">
      <c r="A387" s="105"/>
      <c r="B387" s="105"/>
      <c r="C387" s="14" t="s">
        <v>315</v>
      </c>
      <c r="D387" s="17">
        <v>0.10465116279069768</v>
      </c>
      <c r="E387" s="17">
        <v>0.10465116279069768</v>
      </c>
    </row>
    <row r="388" spans="1:12" ht="15.95" customHeight="1" x14ac:dyDescent="0.25">
      <c r="A388" s="105"/>
      <c r="B388" s="106"/>
      <c r="C388" s="15" t="s">
        <v>17</v>
      </c>
      <c r="D388" s="18">
        <v>0.10465116279069768</v>
      </c>
      <c r="E388" s="18">
        <v>0.10465116279069768</v>
      </c>
    </row>
    <row r="389" spans="1:12" ht="15.95" customHeight="1" x14ac:dyDescent="0.25">
      <c r="A389" s="105"/>
      <c r="B389" s="106" t="s">
        <v>10</v>
      </c>
      <c r="C389" s="14" t="s">
        <v>14</v>
      </c>
      <c r="D389" s="19">
        <v>9</v>
      </c>
      <c r="E389" s="19">
        <v>9</v>
      </c>
      <c r="F389" s="51">
        <f>E389/171</f>
        <v>5.2631578947368418E-2</v>
      </c>
      <c r="H389" s="54">
        <f>F389</f>
        <v>5.2631578947368418E-2</v>
      </c>
      <c r="I389" t="s">
        <v>1811</v>
      </c>
      <c r="J389" t="str">
        <f>B389</f>
        <v>HS-UG</v>
      </c>
      <c r="K389" t="s">
        <v>1812</v>
      </c>
      <c r="L389" t="str">
        <f>D368</f>
        <v>Social media</v>
      </c>
    </row>
    <row r="390" spans="1:12" ht="15.95" customHeight="1" x14ac:dyDescent="0.25">
      <c r="A390" s="105"/>
      <c r="B390" s="105"/>
      <c r="C390" s="14" t="s">
        <v>16</v>
      </c>
      <c r="D390" s="17">
        <v>1</v>
      </c>
      <c r="E390" s="17">
        <v>1</v>
      </c>
    </row>
    <row r="391" spans="1:12" ht="27.95" customHeight="1" x14ac:dyDescent="0.25">
      <c r="A391" s="105"/>
      <c r="B391" s="105"/>
      <c r="C391" s="14" t="s">
        <v>315</v>
      </c>
      <c r="D391" s="17">
        <v>5.232558139534884E-2</v>
      </c>
      <c r="E391" s="17">
        <v>5.232558139534884E-2</v>
      </c>
    </row>
    <row r="392" spans="1:12" ht="15.95" customHeight="1" x14ac:dyDescent="0.25">
      <c r="A392" s="105"/>
      <c r="B392" s="106"/>
      <c r="C392" s="15" t="s">
        <v>17</v>
      </c>
      <c r="D392" s="18">
        <v>5.232558139534884E-2</v>
      </c>
      <c r="E392" s="18">
        <v>5.232558139534884E-2</v>
      </c>
    </row>
    <row r="393" spans="1:12" ht="15.95" customHeight="1" x14ac:dyDescent="0.25">
      <c r="A393" s="105"/>
      <c r="B393" s="106" t="s">
        <v>11</v>
      </c>
      <c r="C393" s="14" t="s">
        <v>14</v>
      </c>
      <c r="D393" s="19">
        <v>27</v>
      </c>
      <c r="E393" s="19">
        <v>27</v>
      </c>
      <c r="F393" s="51">
        <f>E393/237</f>
        <v>0.11392405063291139</v>
      </c>
      <c r="H393" s="54">
        <f>F393</f>
        <v>0.11392405063291139</v>
      </c>
      <c r="I393" t="s">
        <v>1811</v>
      </c>
      <c r="J393" t="str">
        <f>B393</f>
        <v>SE-UG</v>
      </c>
      <c r="K393" t="s">
        <v>1812</v>
      </c>
      <c r="L393" t="str">
        <f>D368</f>
        <v>Social media</v>
      </c>
    </row>
    <row r="394" spans="1:12" ht="15.95" customHeight="1" x14ac:dyDescent="0.25">
      <c r="A394" s="105"/>
      <c r="B394" s="105"/>
      <c r="C394" s="14" t="s">
        <v>16</v>
      </c>
      <c r="D394" s="17">
        <v>1</v>
      </c>
      <c r="E394" s="17">
        <v>1</v>
      </c>
    </row>
    <row r="395" spans="1:12" ht="27.95" customHeight="1" x14ac:dyDescent="0.25">
      <c r="A395" s="105"/>
      <c r="B395" s="105"/>
      <c r="C395" s="14" t="s">
        <v>315</v>
      </c>
      <c r="D395" s="17">
        <v>0.15697674418604651</v>
      </c>
      <c r="E395" s="17">
        <v>0.15697674418604651</v>
      </c>
    </row>
    <row r="396" spans="1:12" ht="15.95" customHeight="1" x14ac:dyDescent="0.25">
      <c r="A396" s="106"/>
      <c r="B396" s="106"/>
      <c r="C396" s="15" t="s">
        <v>17</v>
      </c>
      <c r="D396" s="18">
        <v>0.15697674418604651</v>
      </c>
      <c r="E396" s="18">
        <v>0.15697674418604651</v>
      </c>
    </row>
    <row r="397" spans="1:12" ht="15.95" customHeight="1" x14ac:dyDescent="0.25">
      <c r="A397" s="106" t="s">
        <v>4</v>
      </c>
      <c r="B397" s="105"/>
      <c r="C397" s="14" t="s">
        <v>14</v>
      </c>
      <c r="D397" s="19">
        <v>172</v>
      </c>
      <c r="E397" s="19">
        <v>172</v>
      </c>
      <c r="F397" s="51">
        <f>E397/1254</f>
        <v>0.13716108452950559</v>
      </c>
      <c r="H397" s="54">
        <f>F397</f>
        <v>0.13716108452950559</v>
      </c>
      <c r="I397" t="s">
        <v>1811</v>
      </c>
      <c r="J397" t="s">
        <v>1813</v>
      </c>
      <c r="K397" t="s">
        <v>1812</v>
      </c>
      <c r="L397" t="str">
        <f>D368</f>
        <v>Social media</v>
      </c>
    </row>
    <row r="398" spans="1:12" ht="15.95" customHeight="1" x14ac:dyDescent="0.25">
      <c r="A398" s="105"/>
      <c r="B398" s="105"/>
      <c r="C398" s="14" t="s">
        <v>16</v>
      </c>
      <c r="D398" s="17">
        <v>1</v>
      </c>
      <c r="E398" s="17">
        <v>1</v>
      </c>
    </row>
    <row r="399" spans="1:12" ht="27.95" customHeight="1" x14ac:dyDescent="0.25">
      <c r="A399" s="105"/>
      <c r="B399" s="105"/>
      <c r="C399" s="14" t="s">
        <v>315</v>
      </c>
      <c r="D399" s="17">
        <v>1</v>
      </c>
      <c r="E399" s="17">
        <v>1</v>
      </c>
    </row>
    <row r="400" spans="1:12" s="76" customFormat="1" ht="15.95" customHeight="1" thickBot="1" x14ac:dyDescent="0.3">
      <c r="A400" s="107"/>
      <c r="B400" s="107"/>
      <c r="C400" s="78" t="s">
        <v>17</v>
      </c>
      <c r="D400" s="79">
        <v>1</v>
      </c>
      <c r="E400" s="79">
        <v>1</v>
      </c>
    </row>
    <row r="401" spans="1:12" ht="15.75" thickTop="1" x14ac:dyDescent="0.25"/>
    <row r="402" spans="1:12" ht="18.95" customHeight="1" x14ac:dyDescent="0.25">
      <c r="A402" s="99" t="s">
        <v>316</v>
      </c>
      <c r="B402" s="99"/>
      <c r="C402" s="99"/>
      <c r="D402" s="99"/>
      <c r="E402" s="99"/>
    </row>
    <row r="403" spans="1:12" ht="57" customHeight="1" x14ac:dyDescent="0.25">
      <c r="A403" s="100"/>
      <c r="B403" s="100"/>
      <c r="C403" s="100"/>
      <c r="D403" s="11" t="s">
        <v>317</v>
      </c>
      <c r="E403" s="102" t="s">
        <v>4</v>
      </c>
    </row>
    <row r="404" spans="1:12" ht="27.95" customHeight="1" x14ac:dyDescent="0.25">
      <c r="A404" s="101"/>
      <c r="B404" s="101"/>
      <c r="C404" s="101"/>
      <c r="D404" s="12" t="s">
        <v>196</v>
      </c>
      <c r="E404" s="103"/>
    </row>
    <row r="405" spans="1:12" ht="15.95" customHeight="1" x14ac:dyDescent="0.25">
      <c r="A405" s="104" t="s">
        <v>3</v>
      </c>
      <c r="B405" s="104" t="s">
        <v>5</v>
      </c>
      <c r="C405" s="13" t="s">
        <v>14</v>
      </c>
      <c r="D405" s="16">
        <v>3</v>
      </c>
      <c r="E405" s="16">
        <v>3</v>
      </c>
      <c r="F405" s="51">
        <f>E405/199</f>
        <v>1.507537688442211E-2</v>
      </c>
      <c r="H405" s="54">
        <f>F405</f>
        <v>1.507537688442211E-2</v>
      </c>
      <c r="I405" t="s">
        <v>1811</v>
      </c>
      <c r="J405" t="str">
        <f>B405</f>
        <v>AS-UG</v>
      </c>
      <c r="K405" t="s">
        <v>1812</v>
      </c>
      <c r="L405" t="str">
        <f>D404</f>
        <v>Other (please specify)</v>
      </c>
    </row>
    <row r="406" spans="1:12" ht="15.95" customHeight="1" x14ac:dyDescent="0.25">
      <c r="A406" s="105"/>
      <c r="B406" s="105"/>
      <c r="C406" s="14" t="s">
        <v>16</v>
      </c>
      <c r="D406" s="17">
        <v>1</v>
      </c>
      <c r="E406" s="17">
        <v>1</v>
      </c>
    </row>
    <row r="407" spans="1:12" ht="27.95" customHeight="1" x14ac:dyDescent="0.25">
      <c r="A407" s="105"/>
      <c r="B407" s="105"/>
      <c r="C407" s="14" t="s">
        <v>318</v>
      </c>
      <c r="D407" s="17">
        <v>0.3</v>
      </c>
      <c r="E407" s="17">
        <v>0.3</v>
      </c>
    </row>
    <row r="408" spans="1:12" ht="15.95" customHeight="1" x14ac:dyDescent="0.25">
      <c r="A408" s="105"/>
      <c r="B408" s="106"/>
      <c r="C408" s="15" t="s">
        <v>17</v>
      </c>
      <c r="D408" s="18">
        <v>0.3</v>
      </c>
      <c r="E408" s="18">
        <v>0.3</v>
      </c>
    </row>
    <row r="409" spans="1:12" ht="15.95" customHeight="1" x14ac:dyDescent="0.25">
      <c r="A409" s="105"/>
      <c r="B409" s="106" t="s">
        <v>6</v>
      </c>
      <c r="C409" s="14" t="s">
        <v>14</v>
      </c>
      <c r="D409" s="19">
        <v>1</v>
      </c>
      <c r="E409" s="19">
        <v>1</v>
      </c>
      <c r="F409" s="51">
        <f>E409/307</f>
        <v>3.2573289902280132E-3</v>
      </c>
      <c r="H409" s="54">
        <f>F409</f>
        <v>3.2573289902280132E-3</v>
      </c>
      <c r="I409" t="s">
        <v>1811</v>
      </c>
      <c r="J409" t="str">
        <f>B409</f>
        <v>BU-UG</v>
      </c>
      <c r="K409" t="s">
        <v>1812</v>
      </c>
      <c r="L409" t="str">
        <f>D404</f>
        <v>Other (please specify)</v>
      </c>
    </row>
    <row r="410" spans="1:12" ht="15.95" customHeight="1" x14ac:dyDescent="0.25">
      <c r="A410" s="105"/>
      <c r="B410" s="105"/>
      <c r="C410" s="14" t="s">
        <v>16</v>
      </c>
      <c r="D410" s="17">
        <v>1</v>
      </c>
      <c r="E410" s="17">
        <v>1</v>
      </c>
    </row>
    <row r="411" spans="1:12" ht="27.95" customHeight="1" x14ac:dyDescent="0.25">
      <c r="A411" s="105"/>
      <c r="B411" s="105"/>
      <c r="C411" s="14" t="s">
        <v>318</v>
      </c>
      <c r="D411" s="17">
        <v>0.1</v>
      </c>
      <c r="E411" s="17">
        <v>0.1</v>
      </c>
    </row>
    <row r="412" spans="1:12" ht="15.95" customHeight="1" x14ac:dyDescent="0.25">
      <c r="A412" s="105"/>
      <c r="B412" s="106"/>
      <c r="C412" s="15" t="s">
        <v>17</v>
      </c>
      <c r="D412" s="18">
        <v>0.1</v>
      </c>
      <c r="E412" s="18">
        <v>0.1</v>
      </c>
    </row>
    <row r="413" spans="1:12" ht="15.95" customHeight="1" x14ac:dyDescent="0.25">
      <c r="A413" s="105"/>
      <c r="B413" s="106" t="s">
        <v>7</v>
      </c>
      <c r="C413" s="14" t="s">
        <v>14</v>
      </c>
      <c r="D413" s="19">
        <v>3</v>
      </c>
      <c r="E413" s="19">
        <v>3</v>
      </c>
      <c r="F413" s="51">
        <f>E413/187</f>
        <v>1.6042780748663103E-2</v>
      </c>
      <c r="H413" s="54">
        <f>F413</f>
        <v>1.6042780748663103E-2</v>
      </c>
      <c r="I413" t="s">
        <v>1811</v>
      </c>
      <c r="J413" t="str">
        <f>B413</f>
        <v>CO-UG</v>
      </c>
      <c r="K413" t="s">
        <v>1812</v>
      </c>
      <c r="L413" t="str">
        <f>D404</f>
        <v>Other (please specify)</v>
      </c>
    </row>
    <row r="414" spans="1:12" ht="15.95" customHeight="1" x14ac:dyDescent="0.25">
      <c r="A414" s="105"/>
      <c r="B414" s="105"/>
      <c r="C414" s="14" t="s">
        <v>16</v>
      </c>
      <c r="D414" s="17">
        <v>1</v>
      </c>
      <c r="E414" s="17">
        <v>1</v>
      </c>
    </row>
    <row r="415" spans="1:12" ht="27.95" customHeight="1" x14ac:dyDescent="0.25">
      <c r="A415" s="105"/>
      <c r="B415" s="105"/>
      <c r="C415" s="14" t="s">
        <v>318</v>
      </c>
      <c r="D415" s="17">
        <v>0.3</v>
      </c>
      <c r="E415" s="17">
        <v>0.3</v>
      </c>
    </row>
    <row r="416" spans="1:12" ht="15.95" customHeight="1" x14ac:dyDescent="0.25">
      <c r="A416" s="105"/>
      <c r="B416" s="106"/>
      <c r="C416" s="15" t="s">
        <v>17</v>
      </c>
      <c r="D416" s="18">
        <v>0.3</v>
      </c>
      <c r="E416" s="18">
        <v>0.3</v>
      </c>
    </row>
    <row r="417" spans="1:12" ht="15.95" customHeight="1" x14ac:dyDescent="0.25">
      <c r="A417" s="105"/>
      <c r="B417" s="106" t="s">
        <v>9</v>
      </c>
      <c r="C417" s="14" t="s">
        <v>14</v>
      </c>
      <c r="D417" s="19">
        <v>2</v>
      </c>
      <c r="E417" s="19">
        <v>2</v>
      </c>
      <c r="F417" s="51">
        <f>E417/103</f>
        <v>1.9417475728155338E-2</v>
      </c>
      <c r="H417" s="54">
        <f>F417</f>
        <v>1.9417475728155338E-2</v>
      </c>
      <c r="I417" t="s">
        <v>1811</v>
      </c>
      <c r="J417" t="str">
        <f>B417</f>
        <v>FA-UG</v>
      </c>
      <c r="K417" t="s">
        <v>1812</v>
      </c>
      <c r="L417" t="str">
        <f>D404</f>
        <v>Other (please specify)</v>
      </c>
    </row>
    <row r="418" spans="1:12" ht="15.95" customHeight="1" x14ac:dyDescent="0.25">
      <c r="A418" s="105"/>
      <c r="B418" s="105"/>
      <c r="C418" s="14" t="s">
        <v>16</v>
      </c>
      <c r="D418" s="17">
        <v>1</v>
      </c>
      <c r="E418" s="17">
        <v>1</v>
      </c>
    </row>
    <row r="419" spans="1:12" ht="27.95" customHeight="1" x14ac:dyDescent="0.25">
      <c r="A419" s="105"/>
      <c r="B419" s="105"/>
      <c r="C419" s="14" t="s">
        <v>318</v>
      </c>
      <c r="D419" s="17">
        <v>0.2</v>
      </c>
      <c r="E419" s="17">
        <v>0.2</v>
      </c>
    </row>
    <row r="420" spans="1:12" ht="15.95" customHeight="1" x14ac:dyDescent="0.25">
      <c r="A420" s="105"/>
      <c r="B420" s="106"/>
      <c r="C420" s="15" t="s">
        <v>17</v>
      </c>
      <c r="D420" s="18">
        <v>0.2</v>
      </c>
      <c r="E420" s="18">
        <v>0.2</v>
      </c>
    </row>
    <row r="421" spans="1:12" ht="15.95" customHeight="1" x14ac:dyDescent="0.25">
      <c r="A421" s="105"/>
      <c r="B421" s="106" t="s">
        <v>10</v>
      </c>
      <c r="C421" s="14" t="s">
        <v>14</v>
      </c>
      <c r="D421" s="19">
        <v>1</v>
      </c>
      <c r="E421" s="19">
        <v>1</v>
      </c>
      <c r="F421" s="51">
        <f>E421/171</f>
        <v>5.8479532163742687E-3</v>
      </c>
      <c r="H421" s="54">
        <f>F421</f>
        <v>5.8479532163742687E-3</v>
      </c>
      <c r="I421" t="s">
        <v>1811</v>
      </c>
      <c r="J421" t="str">
        <f>B421</f>
        <v>HS-UG</v>
      </c>
      <c r="K421" t="s">
        <v>1812</v>
      </c>
      <c r="L421" t="str">
        <f>D404</f>
        <v>Other (please specify)</v>
      </c>
    </row>
    <row r="422" spans="1:12" ht="15.95" customHeight="1" x14ac:dyDescent="0.25">
      <c r="A422" s="105"/>
      <c r="B422" s="105"/>
      <c r="C422" s="14" t="s">
        <v>16</v>
      </c>
      <c r="D422" s="17">
        <v>1</v>
      </c>
      <c r="E422" s="17">
        <v>1</v>
      </c>
    </row>
    <row r="423" spans="1:12" ht="27.95" customHeight="1" x14ac:dyDescent="0.25">
      <c r="A423" s="105"/>
      <c r="B423" s="105"/>
      <c r="C423" s="14" t="s">
        <v>318</v>
      </c>
      <c r="D423" s="17">
        <v>0.1</v>
      </c>
      <c r="E423" s="17">
        <v>0.1</v>
      </c>
    </row>
    <row r="424" spans="1:12" ht="15.95" customHeight="1" x14ac:dyDescent="0.25">
      <c r="A424" s="106"/>
      <c r="B424" s="106"/>
      <c r="C424" s="15" t="s">
        <v>17</v>
      </c>
      <c r="D424" s="18">
        <v>0.1</v>
      </c>
      <c r="E424" s="18">
        <v>0.1</v>
      </c>
    </row>
    <row r="425" spans="1:12" ht="15.95" customHeight="1" x14ac:dyDescent="0.25">
      <c r="A425" s="106" t="s">
        <v>4</v>
      </c>
      <c r="B425" s="105"/>
      <c r="C425" s="14" t="s">
        <v>14</v>
      </c>
      <c r="D425" s="19">
        <v>10</v>
      </c>
      <c r="E425" s="19">
        <v>10</v>
      </c>
      <c r="F425" s="51">
        <f>E425/1254</f>
        <v>7.9744816586921844E-3</v>
      </c>
      <c r="H425" s="54">
        <f>F425</f>
        <v>7.9744816586921844E-3</v>
      </c>
      <c r="I425" t="s">
        <v>1811</v>
      </c>
      <c r="J425" t="s">
        <v>1813</v>
      </c>
      <c r="K425" t="s">
        <v>1812</v>
      </c>
      <c r="L425" t="str">
        <f>D404</f>
        <v>Other (please specify)</v>
      </c>
    </row>
    <row r="426" spans="1:12" ht="15.95" customHeight="1" x14ac:dyDescent="0.25">
      <c r="A426" s="105"/>
      <c r="B426" s="105"/>
      <c r="C426" s="14" t="s">
        <v>16</v>
      </c>
      <c r="D426" s="17">
        <v>1</v>
      </c>
      <c r="E426" s="17">
        <v>1</v>
      </c>
    </row>
    <row r="427" spans="1:12" ht="27.95" customHeight="1" x14ac:dyDescent="0.25">
      <c r="A427" s="105"/>
      <c r="B427" s="105"/>
      <c r="C427" s="14" t="s">
        <v>318</v>
      </c>
      <c r="D427" s="17">
        <v>1</v>
      </c>
      <c r="E427" s="17">
        <v>1</v>
      </c>
    </row>
    <row r="428" spans="1:12" s="76" customFormat="1" ht="15.95" customHeight="1" thickBot="1" x14ac:dyDescent="0.3">
      <c r="A428" s="107"/>
      <c r="B428" s="107"/>
      <c r="C428" s="78" t="s">
        <v>17</v>
      </c>
      <c r="D428" s="79">
        <v>1</v>
      </c>
      <c r="E428" s="79">
        <v>1</v>
      </c>
    </row>
    <row r="429" spans="1:12" ht="15.75" thickTop="1" x14ac:dyDescent="0.25">
      <c r="F429" s="51"/>
    </row>
    <row r="430" spans="1:12" ht="18.95" customHeight="1" x14ac:dyDescent="0.25">
      <c r="A430" s="99" t="s">
        <v>1939</v>
      </c>
      <c r="B430" s="99"/>
      <c r="C430" s="99"/>
      <c r="D430" s="99"/>
      <c r="E430" s="99"/>
    </row>
    <row r="431" spans="1:12" ht="40.5" customHeight="1" x14ac:dyDescent="0.25">
      <c r="A431" s="100"/>
      <c r="B431" s="100"/>
      <c r="C431" s="100"/>
      <c r="D431" s="11" t="s">
        <v>1867</v>
      </c>
      <c r="E431" s="102" t="s">
        <v>4</v>
      </c>
    </row>
    <row r="432" spans="1:12" ht="27.95" customHeight="1" x14ac:dyDescent="0.25">
      <c r="A432" s="101"/>
      <c r="B432" s="101"/>
      <c r="C432" s="101"/>
      <c r="D432" s="12" t="s">
        <v>319</v>
      </c>
      <c r="E432" s="103"/>
    </row>
    <row r="433" spans="1:12" ht="15.95" customHeight="1" x14ac:dyDescent="0.25">
      <c r="A433" s="104" t="s">
        <v>3</v>
      </c>
      <c r="B433" s="104" t="s">
        <v>5</v>
      </c>
      <c r="C433" s="13" t="s">
        <v>14</v>
      </c>
      <c r="D433" s="16">
        <v>35</v>
      </c>
      <c r="E433" s="16">
        <v>35</v>
      </c>
      <c r="F433" s="51">
        <f>E433/199</f>
        <v>0.17587939698492464</v>
      </c>
      <c r="H433" s="54">
        <f>F433</f>
        <v>0.17587939698492464</v>
      </c>
      <c r="I433" t="s">
        <v>1811</v>
      </c>
      <c r="J433" t="str">
        <f>B433</f>
        <v>AS-UG</v>
      </c>
      <c r="K433" t="s">
        <v>1812</v>
      </c>
      <c r="L433" t="str">
        <f>D432</f>
        <v>None of the above</v>
      </c>
    </row>
    <row r="434" spans="1:12" ht="15.95" customHeight="1" x14ac:dyDescent="0.25">
      <c r="A434" s="105"/>
      <c r="B434" s="105"/>
      <c r="C434" s="14" t="s">
        <v>16</v>
      </c>
      <c r="D434" s="17">
        <v>1</v>
      </c>
      <c r="E434" s="17">
        <v>1</v>
      </c>
    </row>
    <row r="435" spans="1:12" ht="27.95" customHeight="1" x14ac:dyDescent="0.25">
      <c r="A435" s="105"/>
      <c r="B435" s="105"/>
      <c r="C435" s="14" t="s">
        <v>320</v>
      </c>
      <c r="D435" s="17">
        <v>0.24647887323943662</v>
      </c>
      <c r="E435" s="17">
        <v>0.24647887323943662</v>
      </c>
    </row>
    <row r="436" spans="1:12" ht="15.95" customHeight="1" x14ac:dyDescent="0.25">
      <c r="A436" s="105"/>
      <c r="B436" s="106"/>
      <c r="C436" s="15" t="s">
        <v>17</v>
      </c>
      <c r="D436" s="18">
        <v>0.24647887323943662</v>
      </c>
      <c r="E436" s="18">
        <v>0.24647887323943662</v>
      </c>
    </row>
    <row r="437" spans="1:12" ht="15.95" customHeight="1" x14ac:dyDescent="0.25">
      <c r="A437" s="105"/>
      <c r="B437" s="106" t="s">
        <v>6</v>
      </c>
      <c r="C437" s="14" t="s">
        <v>14</v>
      </c>
      <c r="D437" s="19">
        <v>13</v>
      </c>
      <c r="E437" s="19">
        <v>13</v>
      </c>
      <c r="F437" s="51">
        <f>E437/307</f>
        <v>4.2345276872964167E-2</v>
      </c>
      <c r="H437" s="54">
        <f>F437</f>
        <v>4.2345276872964167E-2</v>
      </c>
      <c r="I437" t="s">
        <v>1811</v>
      </c>
      <c r="J437" t="str">
        <f>B437</f>
        <v>BU-UG</v>
      </c>
      <c r="K437" t="s">
        <v>1812</v>
      </c>
      <c r="L437" t="str">
        <f>D432</f>
        <v>None of the above</v>
      </c>
    </row>
    <row r="438" spans="1:12" ht="15.95" customHeight="1" x14ac:dyDescent="0.25">
      <c r="A438" s="105"/>
      <c r="B438" s="105"/>
      <c r="C438" s="14" t="s">
        <v>16</v>
      </c>
      <c r="D438" s="17">
        <v>1</v>
      </c>
      <c r="E438" s="17">
        <v>1</v>
      </c>
    </row>
    <row r="439" spans="1:12" ht="27.95" customHeight="1" x14ac:dyDescent="0.25">
      <c r="A439" s="105"/>
      <c r="B439" s="105"/>
      <c r="C439" s="14" t="s">
        <v>320</v>
      </c>
      <c r="D439" s="17">
        <v>9.1549295774647904E-2</v>
      </c>
      <c r="E439" s="17">
        <v>9.1549295774647904E-2</v>
      </c>
    </row>
    <row r="440" spans="1:12" ht="15.95" customHeight="1" x14ac:dyDescent="0.25">
      <c r="A440" s="105"/>
      <c r="B440" s="106"/>
      <c r="C440" s="15" t="s">
        <v>17</v>
      </c>
      <c r="D440" s="18">
        <v>9.1549295774647904E-2</v>
      </c>
      <c r="E440" s="18">
        <v>9.1549295774647904E-2</v>
      </c>
    </row>
    <row r="441" spans="1:12" ht="15.95" customHeight="1" x14ac:dyDescent="0.25">
      <c r="A441" s="105"/>
      <c r="B441" s="106" t="s">
        <v>7</v>
      </c>
      <c r="C441" s="14" t="s">
        <v>14</v>
      </c>
      <c r="D441" s="19">
        <v>17</v>
      </c>
      <c r="E441" s="19">
        <v>17</v>
      </c>
      <c r="F441" s="51">
        <f>E441/187</f>
        <v>9.0909090909090912E-2</v>
      </c>
      <c r="H441" s="54">
        <f>F441</f>
        <v>9.0909090909090912E-2</v>
      </c>
      <c r="I441" t="s">
        <v>1811</v>
      </c>
      <c r="J441" t="str">
        <f>B441</f>
        <v>CO-UG</v>
      </c>
      <c r="K441" t="s">
        <v>1812</v>
      </c>
      <c r="L441" t="str">
        <f>D432</f>
        <v>None of the above</v>
      </c>
    </row>
    <row r="442" spans="1:12" ht="15.95" customHeight="1" x14ac:dyDescent="0.25">
      <c r="A442" s="105"/>
      <c r="B442" s="105"/>
      <c r="C442" s="14" t="s">
        <v>16</v>
      </c>
      <c r="D442" s="17">
        <v>1</v>
      </c>
      <c r="E442" s="17">
        <v>1</v>
      </c>
    </row>
    <row r="443" spans="1:12" ht="27.95" customHeight="1" x14ac:dyDescent="0.25">
      <c r="A443" s="105"/>
      <c r="B443" s="105"/>
      <c r="C443" s="14" t="s">
        <v>320</v>
      </c>
      <c r="D443" s="17">
        <v>0.11971830985915492</v>
      </c>
      <c r="E443" s="17">
        <v>0.11971830985915492</v>
      </c>
    </row>
    <row r="444" spans="1:12" ht="15.95" customHeight="1" x14ac:dyDescent="0.25">
      <c r="A444" s="105"/>
      <c r="B444" s="106"/>
      <c r="C444" s="15" t="s">
        <v>17</v>
      </c>
      <c r="D444" s="18">
        <v>0.11971830985915492</v>
      </c>
      <c r="E444" s="18">
        <v>0.11971830985915492</v>
      </c>
    </row>
    <row r="445" spans="1:12" ht="15.95" customHeight="1" x14ac:dyDescent="0.25">
      <c r="A445" s="105"/>
      <c r="B445" s="106" t="s">
        <v>8</v>
      </c>
      <c r="C445" s="14" t="s">
        <v>14</v>
      </c>
      <c r="D445" s="19">
        <v>4</v>
      </c>
      <c r="E445" s="19">
        <v>4</v>
      </c>
      <c r="F445" s="51">
        <f>E445/50</f>
        <v>0.08</v>
      </c>
      <c r="H445" s="54">
        <f>F445</f>
        <v>0.08</v>
      </c>
      <c r="I445" t="s">
        <v>1811</v>
      </c>
      <c r="J445" t="str">
        <f>B445</f>
        <v>ED-UG</v>
      </c>
      <c r="K445" t="s">
        <v>1812</v>
      </c>
      <c r="L445" t="str">
        <f>D432</f>
        <v>None of the above</v>
      </c>
    </row>
    <row r="446" spans="1:12" ht="15.95" customHeight="1" x14ac:dyDescent="0.25">
      <c r="A446" s="105"/>
      <c r="B446" s="105"/>
      <c r="C446" s="14" t="s">
        <v>16</v>
      </c>
      <c r="D446" s="17">
        <v>1</v>
      </c>
      <c r="E446" s="17">
        <v>1</v>
      </c>
    </row>
    <row r="447" spans="1:12" ht="27.95" customHeight="1" x14ac:dyDescent="0.25">
      <c r="A447" s="105"/>
      <c r="B447" s="105"/>
      <c r="C447" s="14" t="s">
        <v>320</v>
      </c>
      <c r="D447" s="17">
        <v>2.8169014084507046E-2</v>
      </c>
      <c r="E447" s="17">
        <v>2.8169014084507046E-2</v>
      </c>
    </row>
    <row r="448" spans="1:12" ht="15.95" customHeight="1" x14ac:dyDescent="0.25">
      <c r="A448" s="105"/>
      <c r="B448" s="106"/>
      <c r="C448" s="15" t="s">
        <v>17</v>
      </c>
      <c r="D448" s="18">
        <v>2.8169014084507046E-2</v>
      </c>
      <c r="E448" s="18">
        <v>2.8169014084507046E-2</v>
      </c>
    </row>
    <row r="449" spans="1:12" ht="15.95" customHeight="1" x14ac:dyDescent="0.25">
      <c r="A449" s="105"/>
      <c r="B449" s="106" t="s">
        <v>9</v>
      </c>
      <c r="C449" s="14" t="s">
        <v>14</v>
      </c>
      <c r="D449" s="19">
        <v>32</v>
      </c>
      <c r="E449" s="19">
        <v>32</v>
      </c>
      <c r="F449" s="51">
        <f>E449/103</f>
        <v>0.31067961165048541</v>
      </c>
      <c r="H449" s="54">
        <f>F449</f>
        <v>0.31067961165048541</v>
      </c>
      <c r="I449" t="s">
        <v>1811</v>
      </c>
      <c r="J449" t="str">
        <f>B449</f>
        <v>FA-UG</v>
      </c>
      <c r="K449" t="s">
        <v>1812</v>
      </c>
      <c r="L449" t="str">
        <f>D432</f>
        <v>None of the above</v>
      </c>
    </row>
    <row r="450" spans="1:12" ht="15.95" customHeight="1" x14ac:dyDescent="0.25">
      <c r="A450" s="105"/>
      <c r="B450" s="105"/>
      <c r="C450" s="14" t="s">
        <v>16</v>
      </c>
      <c r="D450" s="17">
        <v>1</v>
      </c>
      <c r="E450" s="17">
        <v>1</v>
      </c>
    </row>
    <row r="451" spans="1:12" ht="27.95" customHeight="1" x14ac:dyDescent="0.25">
      <c r="A451" s="105"/>
      <c r="B451" s="105"/>
      <c r="C451" s="14" t="s">
        <v>320</v>
      </c>
      <c r="D451" s="17">
        <v>0.22535211267605637</v>
      </c>
      <c r="E451" s="17">
        <v>0.22535211267605637</v>
      </c>
    </row>
    <row r="452" spans="1:12" ht="15.95" customHeight="1" x14ac:dyDescent="0.25">
      <c r="A452" s="105"/>
      <c r="B452" s="106"/>
      <c r="C452" s="15" t="s">
        <v>17</v>
      </c>
      <c r="D452" s="18">
        <v>0.22535211267605637</v>
      </c>
      <c r="E452" s="18">
        <v>0.22535211267605637</v>
      </c>
    </row>
    <row r="453" spans="1:12" ht="15.95" customHeight="1" x14ac:dyDescent="0.25">
      <c r="A453" s="105"/>
      <c r="B453" s="106" t="s">
        <v>10</v>
      </c>
      <c r="C453" s="14" t="s">
        <v>14</v>
      </c>
      <c r="D453" s="19">
        <v>5</v>
      </c>
      <c r="E453" s="19">
        <v>5</v>
      </c>
      <c r="F453" s="51">
        <f>E453/171</f>
        <v>2.9239766081871343E-2</v>
      </c>
      <c r="H453" s="54">
        <f>F453</f>
        <v>2.9239766081871343E-2</v>
      </c>
      <c r="I453" t="s">
        <v>1811</v>
      </c>
      <c r="J453" t="str">
        <f>B453</f>
        <v>HS-UG</v>
      </c>
      <c r="K453" t="s">
        <v>1812</v>
      </c>
      <c r="L453" t="str">
        <f>D432</f>
        <v>None of the above</v>
      </c>
    </row>
    <row r="454" spans="1:12" ht="15.95" customHeight="1" x14ac:dyDescent="0.25">
      <c r="A454" s="105"/>
      <c r="B454" s="105"/>
      <c r="C454" s="14" t="s">
        <v>16</v>
      </c>
      <c r="D454" s="17">
        <v>1</v>
      </c>
      <c r="E454" s="17">
        <v>1</v>
      </c>
    </row>
    <row r="455" spans="1:12" ht="27.95" customHeight="1" x14ac:dyDescent="0.25">
      <c r="A455" s="105"/>
      <c r="B455" s="105"/>
      <c r="C455" s="14" t="s">
        <v>320</v>
      </c>
      <c r="D455" s="17">
        <v>3.5211267605633804E-2</v>
      </c>
      <c r="E455" s="17">
        <v>3.5211267605633804E-2</v>
      </c>
    </row>
    <row r="456" spans="1:12" ht="15.95" customHeight="1" x14ac:dyDescent="0.25">
      <c r="A456" s="105"/>
      <c r="B456" s="106"/>
      <c r="C456" s="15" t="s">
        <v>17</v>
      </c>
      <c r="D456" s="18">
        <v>3.5211267605633804E-2</v>
      </c>
      <c r="E456" s="18">
        <v>3.5211267605633804E-2</v>
      </c>
    </row>
    <row r="457" spans="1:12" ht="15.95" customHeight="1" x14ac:dyDescent="0.25">
      <c r="A457" s="105"/>
      <c r="B457" s="106" t="s">
        <v>11</v>
      </c>
      <c r="C457" s="14" t="s">
        <v>14</v>
      </c>
      <c r="D457" s="19">
        <v>36</v>
      </c>
      <c r="E457" s="19">
        <v>36</v>
      </c>
      <c r="F457" s="51">
        <f>E457/237</f>
        <v>0.15189873417721519</v>
      </c>
      <c r="H457" s="54">
        <f>F457</f>
        <v>0.15189873417721519</v>
      </c>
      <c r="I457" t="s">
        <v>1811</v>
      </c>
      <c r="J457" t="str">
        <f>B457</f>
        <v>SE-UG</v>
      </c>
      <c r="K457" t="s">
        <v>1812</v>
      </c>
      <c r="L457" t="str">
        <f>D432</f>
        <v>None of the above</v>
      </c>
    </row>
    <row r="458" spans="1:12" ht="15.95" customHeight="1" x14ac:dyDescent="0.25">
      <c r="A458" s="105"/>
      <c r="B458" s="105"/>
      <c r="C458" s="14" t="s">
        <v>16</v>
      </c>
      <c r="D458" s="17">
        <v>1</v>
      </c>
      <c r="E458" s="17">
        <v>1</v>
      </c>
    </row>
    <row r="459" spans="1:12" ht="27.95" customHeight="1" x14ac:dyDescent="0.25">
      <c r="A459" s="105"/>
      <c r="B459" s="105"/>
      <c r="C459" s="14" t="s">
        <v>320</v>
      </c>
      <c r="D459" s="17">
        <v>0.25352112676056338</v>
      </c>
      <c r="E459" s="17">
        <v>0.25352112676056338</v>
      </c>
    </row>
    <row r="460" spans="1:12" ht="15.95" customHeight="1" x14ac:dyDescent="0.25">
      <c r="A460" s="106"/>
      <c r="B460" s="106"/>
      <c r="C460" s="15" t="s">
        <v>17</v>
      </c>
      <c r="D460" s="18">
        <v>0.25352112676056338</v>
      </c>
      <c r="E460" s="18">
        <v>0.25352112676056338</v>
      </c>
    </row>
    <row r="461" spans="1:12" ht="15.95" customHeight="1" x14ac:dyDescent="0.25">
      <c r="A461" s="106" t="s">
        <v>4</v>
      </c>
      <c r="B461" s="105"/>
      <c r="C461" s="14" t="s">
        <v>14</v>
      </c>
      <c r="D461" s="19">
        <v>142</v>
      </c>
      <c r="E461" s="19">
        <v>142</v>
      </c>
      <c r="F461" s="51">
        <f>E461/1254</f>
        <v>0.11323763955342903</v>
      </c>
      <c r="H461" s="54">
        <f>F461</f>
        <v>0.11323763955342903</v>
      </c>
      <c r="I461" t="s">
        <v>1811</v>
      </c>
      <c r="J461" t="s">
        <v>1813</v>
      </c>
      <c r="K461" t="s">
        <v>1812</v>
      </c>
      <c r="L461" t="str">
        <f>D432</f>
        <v>None of the above</v>
      </c>
    </row>
    <row r="462" spans="1:12" ht="15.95" customHeight="1" x14ac:dyDescent="0.25">
      <c r="A462" s="105"/>
      <c r="B462" s="105"/>
      <c r="C462" s="14" t="s">
        <v>16</v>
      </c>
      <c r="D462" s="17">
        <v>1</v>
      </c>
      <c r="E462" s="17">
        <v>1</v>
      </c>
    </row>
    <row r="463" spans="1:12" ht="27.95" customHeight="1" x14ac:dyDescent="0.25">
      <c r="A463" s="105"/>
      <c r="B463" s="105"/>
      <c r="C463" s="14" t="s">
        <v>320</v>
      </c>
      <c r="D463" s="17">
        <v>1</v>
      </c>
      <c r="E463" s="17">
        <v>1</v>
      </c>
    </row>
    <row r="464" spans="1:12" s="76" customFormat="1" ht="15.95" customHeight="1" thickBot="1" x14ac:dyDescent="0.3">
      <c r="A464" s="107"/>
      <c r="B464" s="107"/>
      <c r="C464" s="78" t="s">
        <v>17</v>
      </c>
      <c r="D464" s="79">
        <v>1</v>
      </c>
      <c r="E464" s="79">
        <v>1</v>
      </c>
    </row>
    <row r="465" spans="1:1" ht="15.75" thickTop="1" x14ac:dyDescent="0.25"/>
    <row r="466" spans="1:1" ht="20.25" x14ac:dyDescent="0.3">
      <c r="A466" s="52" t="s">
        <v>321</v>
      </c>
    </row>
    <row r="468" spans="1:1" x14ac:dyDescent="0.25">
      <c r="A468" s="80" t="s">
        <v>538</v>
      </c>
    </row>
    <row r="469" spans="1:1" x14ac:dyDescent="0.25">
      <c r="A469" s="80" t="s">
        <v>355</v>
      </c>
    </row>
    <row r="470" spans="1:1" x14ac:dyDescent="0.25">
      <c r="A470" s="80" t="s">
        <v>394</v>
      </c>
    </row>
    <row r="471" spans="1:1" x14ac:dyDescent="0.25">
      <c r="A471" s="81" t="s">
        <v>732</v>
      </c>
    </row>
    <row r="472" spans="1:1" x14ac:dyDescent="0.25">
      <c r="A472" s="80" t="s">
        <v>337</v>
      </c>
    </row>
    <row r="473" spans="1:1" x14ac:dyDescent="0.25">
      <c r="A473" s="81" t="s">
        <v>544</v>
      </c>
    </row>
    <row r="474" spans="1:1" x14ac:dyDescent="0.25">
      <c r="A474" s="81" t="s">
        <v>661</v>
      </c>
    </row>
    <row r="475" spans="1:1" x14ac:dyDescent="0.25">
      <c r="A475" s="80" t="s">
        <v>700</v>
      </c>
    </row>
    <row r="476" spans="1:1" x14ac:dyDescent="0.25">
      <c r="A476" s="80" t="s">
        <v>439</v>
      </c>
    </row>
    <row r="477" spans="1:1" x14ac:dyDescent="0.25">
      <c r="A477" s="81" t="s">
        <v>740</v>
      </c>
    </row>
    <row r="478" spans="1:1" x14ac:dyDescent="0.25">
      <c r="A478" s="80" t="s">
        <v>746</v>
      </c>
    </row>
    <row r="479" spans="1:1" x14ac:dyDescent="0.25">
      <c r="A479" s="80" t="s">
        <v>689</v>
      </c>
    </row>
    <row r="480" spans="1:1" x14ac:dyDescent="0.25">
      <c r="A480" s="81" t="s">
        <v>336</v>
      </c>
    </row>
    <row r="481" spans="1:1" x14ac:dyDescent="0.25">
      <c r="A481" s="80" t="s">
        <v>658</v>
      </c>
    </row>
    <row r="482" spans="1:1" x14ac:dyDescent="0.25">
      <c r="A482" s="80" t="s">
        <v>461</v>
      </c>
    </row>
    <row r="483" spans="1:1" x14ac:dyDescent="0.25">
      <c r="A483" s="81" t="s">
        <v>708</v>
      </c>
    </row>
    <row r="484" spans="1:1" x14ac:dyDescent="0.25">
      <c r="A484" s="80" t="s">
        <v>454</v>
      </c>
    </row>
    <row r="485" spans="1:1" x14ac:dyDescent="0.25">
      <c r="A485" s="80" t="s">
        <v>692</v>
      </c>
    </row>
    <row r="486" spans="1:1" x14ac:dyDescent="0.25">
      <c r="A486" s="81" t="s">
        <v>608</v>
      </c>
    </row>
    <row r="487" spans="1:1" x14ac:dyDescent="0.25">
      <c r="A487" s="81" t="s">
        <v>467</v>
      </c>
    </row>
    <row r="488" spans="1:1" x14ac:dyDescent="0.25">
      <c r="A488" s="80" t="s">
        <v>614</v>
      </c>
    </row>
    <row r="489" spans="1:1" x14ac:dyDescent="0.25">
      <c r="A489" s="81" t="s">
        <v>434</v>
      </c>
    </row>
    <row r="490" spans="1:1" x14ac:dyDescent="0.25">
      <c r="A490" s="80" t="s">
        <v>404</v>
      </c>
    </row>
    <row r="491" spans="1:1" x14ac:dyDescent="0.25">
      <c r="A491" s="81" t="s">
        <v>693</v>
      </c>
    </row>
    <row r="492" spans="1:1" x14ac:dyDescent="0.25">
      <c r="A492" s="80" t="s">
        <v>696</v>
      </c>
    </row>
    <row r="493" spans="1:1" x14ac:dyDescent="0.25">
      <c r="A493" s="81" t="s">
        <v>600</v>
      </c>
    </row>
    <row r="494" spans="1:1" x14ac:dyDescent="0.25">
      <c r="A494" s="80" t="s">
        <v>459</v>
      </c>
    </row>
    <row r="495" spans="1:1" x14ac:dyDescent="0.25">
      <c r="A495" s="80" t="s">
        <v>642</v>
      </c>
    </row>
    <row r="496" spans="1:1" x14ac:dyDescent="0.25">
      <c r="A496" s="80" t="s">
        <v>548</v>
      </c>
    </row>
    <row r="497" spans="1:1" x14ac:dyDescent="0.25">
      <c r="A497" s="80" t="s">
        <v>516</v>
      </c>
    </row>
    <row r="498" spans="1:1" x14ac:dyDescent="0.25">
      <c r="A498" s="81" t="s">
        <v>615</v>
      </c>
    </row>
    <row r="499" spans="1:1" x14ac:dyDescent="0.25">
      <c r="A499" s="81" t="s">
        <v>638</v>
      </c>
    </row>
    <row r="500" spans="1:1" x14ac:dyDescent="0.25">
      <c r="A500" s="81" t="s">
        <v>325</v>
      </c>
    </row>
    <row r="501" spans="1:1" x14ac:dyDescent="0.25">
      <c r="A501" s="81" t="s">
        <v>703</v>
      </c>
    </row>
    <row r="502" spans="1:1" x14ac:dyDescent="0.25">
      <c r="A502" s="80" t="s">
        <v>539</v>
      </c>
    </row>
    <row r="503" spans="1:1" x14ac:dyDescent="0.25">
      <c r="A503" s="81" t="s">
        <v>601</v>
      </c>
    </row>
    <row r="504" spans="1:1" x14ac:dyDescent="0.25">
      <c r="A504" s="80" t="s">
        <v>725</v>
      </c>
    </row>
    <row r="505" spans="1:1" x14ac:dyDescent="0.25">
      <c r="A505" s="80" t="s">
        <v>731</v>
      </c>
    </row>
    <row r="506" spans="1:1" x14ac:dyDescent="0.25">
      <c r="A506" s="81" t="s">
        <v>714</v>
      </c>
    </row>
    <row r="507" spans="1:1" x14ac:dyDescent="0.25">
      <c r="A507" s="81" t="s">
        <v>613</v>
      </c>
    </row>
    <row r="508" spans="1:1" x14ac:dyDescent="0.25">
      <c r="A508" s="81" t="s">
        <v>756</v>
      </c>
    </row>
    <row r="509" spans="1:1" x14ac:dyDescent="0.25">
      <c r="A509" s="80" t="s">
        <v>730</v>
      </c>
    </row>
    <row r="510" spans="1:1" x14ac:dyDescent="0.25">
      <c r="A510" s="81" t="s">
        <v>324</v>
      </c>
    </row>
    <row r="511" spans="1:1" x14ac:dyDescent="0.25">
      <c r="A511" s="81" t="s">
        <v>697</v>
      </c>
    </row>
    <row r="512" spans="1:1" x14ac:dyDescent="0.25">
      <c r="A512" s="81" t="s">
        <v>598</v>
      </c>
    </row>
    <row r="513" spans="1:1" x14ac:dyDescent="0.25">
      <c r="A513" s="81" t="s">
        <v>359</v>
      </c>
    </row>
    <row r="514" spans="1:1" x14ac:dyDescent="0.25">
      <c r="A514" s="80" t="s">
        <v>675</v>
      </c>
    </row>
    <row r="515" spans="1:1" x14ac:dyDescent="0.25">
      <c r="A515" s="80" t="s">
        <v>457</v>
      </c>
    </row>
    <row r="516" spans="1:1" x14ac:dyDescent="0.25">
      <c r="A516" s="81" t="s">
        <v>572</v>
      </c>
    </row>
    <row r="517" spans="1:1" x14ac:dyDescent="0.25">
      <c r="A517" s="81" t="s">
        <v>401</v>
      </c>
    </row>
    <row r="518" spans="1:1" x14ac:dyDescent="0.25">
      <c r="A518" s="81" t="s">
        <v>451</v>
      </c>
    </row>
    <row r="519" spans="1:1" x14ac:dyDescent="0.25">
      <c r="A519" s="80" t="s">
        <v>587</v>
      </c>
    </row>
    <row r="520" spans="1:1" x14ac:dyDescent="0.25">
      <c r="A520" s="80" t="s">
        <v>358</v>
      </c>
    </row>
    <row r="521" spans="1:1" x14ac:dyDescent="0.25">
      <c r="A521" s="80" t="s">
        <v>581</v>
      </c>
    </row>
    <row r="522" spans="1:1" x14ac:dyDescent="0.25">
      <c r="A522" s="81" t="s">
        <v>549</v>
      </c>
    </row>
    <row r="523" spans="1:1" x14ac:dyDescent="0.25">
      <c r="A523" s="80" t="s">
        <v>482</v>
      </c>
    </row>
    <row r="524" spans="1:1" x14ac:dyDescent="0.25">
      <c r="A524" s="81" t="s">
        <v>331</v>
      </c>
    </row>
    <row r="525" spans="1:1" x14ac:dyDescent="0.25">
      <c r="A525" s="80" t="s">
        <v>322</v>
      </c>
    </row>
    <row r="526" spans="1:1" x14ac:dyDescent="0.25">
      <c r="A526" s="80" t="s">
        <v>660</v>
      </c>
    </row>
    <row r="527" spans="1:1" x14ac:dyDescent="0.25">
      <c r="A527" s="80" t="s">
        <v>633</v>
      </c>
    </row>
    <row r="528" spans="1:1" x14ac:dyDescent="0.25">
      <c r="A528" s="80" t="s">
        <v>652</v>
      </c>
    </row>
    <row r="529" spans="1:1" x14ac:dyDescent="0.25">
      <c r="A529" s="81" t="s">
        <v>426</v>
      </c>
    </row>
    <row r="530" spans="1:1" x14ac:dyDescent="0.25">
      <c r="A530" s="81" t="s">
        <v>718</v>
      </c>
    </row>
    <row r="531" spans="1:1" x14ac:dyDescent="0.25">
      <c r="A531" s="80" t="s">
        <v>443</v>
      </c>
    </row>
    <row r="532" spans="1:1" x14ac:dyDescent="0.25">
      <c r="A532" s="81" t="s">
        <v>629</v>
      </c>
    </row>
    <row r="533" spans="1:1" x14ac:dyDescent="0.25">
      <c r="A533" s="81" t="s">
        <v>753</v>
      </c>
    </row>
    <row r="534" spans="1:1" x14ac:dyDescent="0.25">
      <c r="A534" s="80" t="s">
        <v>579</v>
      </c>
    </row>
    <row r="535" spans="1:1" x14ac:dyDescent="0.25">
      <c r="A535" s="80" t="s">
        <v>379</v>
      </c>
    </row>
    <row r="536" spans="1:1" x14ac:dyDescent="0.25">
      <c r="A536" s="81" t="s">
        <v>360</v>
      </c>
    </row>
    <row r="537" spans="1:1" x14ac:dyDescent="0.25">
      <c r="A537" s="80" t="s">
        <v>529</v>
      </c>
    </row>
    <row r="538" spans="1:1" x14ac:dyDescent="0.25">
      <c r="A538" s="81" t="s">
        <v>497</v>
      </c>
    </row>
    <row r="539" spans="1:1" x14ac:dyDescent="0.25">
      <c r="A539" s="81" t="s">
        <v>413</v>
      </c>
    </row>
    <row r="540" spans="1:1" x14ac:dyDescent="0.25">
      <c r="A540" s="80" t="s">
        <v>679</v>
      </c>
    </row>
    <row r="541" spans="1:1" x14ac:dyDescent="0.25">
      <c r="A541" s="80" t="s">
        <v>372</v>
      </c>
    </row>
    <row r="542" spans="1:1" x14ac:dyDescent="0.25">
      <c r="A542" s="81" t="s">
        <v>499</v>
      </c>
    </row>
    <row r="543" spans="1:1" x14ac:dyDescent="0.25">
      <c r="A543" s="80" t="s">
        <v>595</v>
      </c>
    </row>
    <row r="544" spans="1:1" x14ac:dyDescent="0.25">
      <c r="A544" s="81" t="s">
        <v>712</v>
      </c>
    </row>
    <row r="545" spans="1:1" x14ac:dyDescent="0.25">
      <c r="A545" s="80" t="s">
        <v>668</v>
      </c>
    </row>
    <row r="546" spans="1:1" x14ac:dyDescent="0.25">
      <c r="A546" s="80" t="s">
        <v>506</v>
      </c>
    </row>
    <row r="547" spans="1:1" x14ac:dyDescent="0.25">
      <c r="A547" s="81" t="s">
        <v>526</v>
      </c>
    </row>
    <row r="548" spans="1:1" x14ac:dyDescent="0.25">
      <c r="A548" s="81" t="s">
        <v>436</v>
      </c>
    </row>
    <row r="549" spans="1:1" x14ac:dyDescent="0.25">
      <c r="A549" s="80" t="s">
        <v>466</v>
      </c>
    </row>
    <row r="550" spans="1:1" x14ac:dyDescent="0.25">
      <c r="A550" s="80" t="s">
        <v>534</v>
      </c>
    </row>
    <row r="551" spans="1:1" x14ac:dyDescent="0.25">
      <c r="A551" s="81" t="s">
        <v>651</v>
      </c>
    </row>
    <row r="552" spans="1:1" x14ac:dyDescent="0.25">
      <c r="A552" s="80" t="s">
        <v>663</v>
      </c>
    </row>
    <row r="553" spans="1:1" x14ac:dyDescent="0.25">
      <c r="A553" s="80" t="s">
        <v>550</v>
      </c>
    </row>
    <row r="554" spans="1:1" x14ac:dyDescent="0.25">
      <c r="A554" s="80" t="s">
        <v>509</v>
      </c>
    </row>
    <row r="555" spans="1:1" x14ac:dyDescent="0.25">
      <c r="A555" s="80" t="s">
        <v>400</v>
      </c>
    </row>
    <row r="556" spans="1:1" x14ac:dyDescent="0.25">
      <c r="A556" s="80" t="s">
        <v>521</v>
      </c>
    </row>
    <row r="557" spans="1:1" x14ac:dyDescent="0.25">
      <c r="A557" s="80" t="s">
        <v>774</v>
      </c>
    </row>
    <row r="558" spans="1:1" x14ac:dyDescent="0.25">
      <c r="A558" s="80" t="s">
        <v>715</v>
      </c>
    </row>
    <row r="559" spans="1:1" x14ac:dyDescent="0.25">
      <c r="A559" s="80" t="s">
        <v>483</v>
      </c>
    </row>
    <row r="560" spans="1:1" x14ac:dyDescent="0.25">
      <c r="A560" s="81" t="s">
        <v>552</v>
      </c>
    </row>
    <row r="561" spans="1:1" x14ac:dyDescent="0.25">
      <c r="A561" s="80" t="s">
        <v>626</v>
      </c>
    </row>
    <row r="562" spans="1:1" x14ac:dyDescent="0.25">
      <c r="A562" s="80" t="s">
        <v>717</v>
      </c>
    </row>
    <row r="563" spans="1:1" x14ac:dyDescent="0.25">
      <c r="A563" s="81" t="s">
        <v>438</v>
      </c>
    </row>
    <row r="564" spans="1:1" x14ac:dyDescent="0.25">
      <c r="A564" s="80" t="s">
        <v>649</v>
      </c>
    </row>
    <row r="565" spans="1:1" x14ac:dyDescent="0.25">
      <c r="A565" s="81" t="s">
        <v>425</v>
      </c>
    </row>
    <row r="566" spans="1:1" x14ac:dyDescent="0.25">
      <c r="A566" s="81" t="s">
        <v>559</v>
      </c>
    </row>
    <row r="567" spans="1:1" x14ac:dyDescent="0.25">
      <c r="A567" s="81" t="s">
        <v>641</v>
      </c>
    </row>
    <row r="568" spans="1:1" x14ac:dyDescent="0.25">
      <c r="A568" s="81" t="s">
        <v>625</v>
      </c>
    </row>
    <row r="569" spans="1:1" x14ac:dyDescent="0.25">
      <c r="A569" s="81" t="s">
        <v>540</v>
      </c>
    </row>
    <row r="570" spans="1:1" x14ac:dyDescent="0.25">
      <c r="A570" s="80" t="s">
        <v>504</v>
      </c>
    </row>
    <row r="571" spans="1:1" x14ac:dyDescent="0.25">
      <c r="A571" s="80" t="s">
        <v>716</v>
      </c>
    </row>
    <row r="572" spans="1:1" x14ac:dyDescent="0.25">
      <c r="A572" s="81" t="s">
        <v>475</v>
      </c>
    </row>
    <row r="573" spans="1:1" x14ac:dyDescent="0.25">
      <c r="A573" s="81" t="s">
        <v>464</v>
      </c>
    </row>
    <row r="574" spans="1:1" x14ac:dyDescent="0.25">
      <c r="A574" s="80" t="s">
        <v>326</v>
      </c>
    </row>
    <row r="575" spans="1:1" x14ac:dyDescent="0.25">
      <c r="A575" s="81" t="s">
        <v>580</v>
      </c>
    </row>
    <row r="576" spans="1:1" x14ac:dyDescent="0.25">
      <c r="A576" s="80" t="s">
        <v>444</v>
      </c>
    </row>
    <row r="577" spans="1:1" x14ac:dyDescent="0.25">
      <c r="A577" s="80" t="s">
        <v>604</v>
      </c>
    </row>
    <row r="578" spans="1:1" x14ac:dyDescent="0.25">
      <c r="A578" s="81" t="s">
        <v>410</v>
      </c>
    </row>
    <row r="579" spans="1:1" x14ac:dyDescent="0.25">
      <c r="A579" s="80" t="s">
        <v>640</v>
      </c>
    </row>
    <row r="580" spans="1:1" x14ac:dyDescent="0.25">
      <c r="A580" s="81" t="s">
        <v>773</v>
      </c>
    </row>
    <row r="581" spans="1:1" x14ac:dyDescent="0.25">
      <c r="A581" s="81" t="s">
        <v>428</v>
      </c>
    </row>
    <row r="582" spans="1:1" x14ac:dyDescent="0.25">
      <c r="A582" s="80" t="s">
        <v>340</v>
      </c>
    </row>
    <row r="583" spans="1:1" x14ac:dyDescent="0.25">
      <c r="A583" s="81" t="s">
        <v>617</v>
      </c>
    </row>
    <row r="584" spans="1:1" x14ac:dyDescent="0.25">
      <c r="A584" s="80" t="s">
        <v>354</v>
      </c>
    </row>
    <row r="585" spans="1:1" x14ac:dyDescent="0.25">
      <c r="A585" s="81" t="s">
        <v>735</v>
      </c>
    </row>
    <row r="586" spans="1:1" x14ac:dyDescent="0.25">
      <c r="A586" s="80" t="s">
        <v>363</v>
      </c>
    </row>
    <row r="587" spans="1:1" x14ac:dyDescent="0.25">
      <c r="A587" s="81" t="s">
        <v>421</v>
      </c>
    </row>
    <row r="588" spans="1:1" x14ac:dyDescent="0.25">
      <c r="A588" s="81" t="s">
        <v>527</v>
      </c>
    </row>
    <row r="589" spans="1:1" x14ac:dyDescent="0.25">
      <c r="A589" s="81" t="s">
        <v>767</v>
      </c>
    </row>
    <row r="590" spans="1:1" x14ac:dyDescent="0.25">
      <c r="A590" s="81" t="s">
        <v>743</v>
      </c>
    </row>
    <row r="591" spans="1:1" x14ac:dyDescent="0.25">
      <c r="A591" s="80" t="s">
        <v>653</v>
      </c>
    </row>
    <row r="592" spans="1:1" x14ac:dyDescent="0.25">
      <c r="A592" s="80" t="s">
        <v>596</v>
      </c>
    </row>
    <row r="593" spans="1:1" x14ac:dyDescent="0.25">
      <c r="A593" s="80" t="s">
        <v>493</v>
      </c>
    </row>
    <row r="594" spans="1:1" x14ac:dyDescent="0.25">
      <c r="A594" s="81" t="s">
        <v>574</v>
      </c>
    </row>
    <row r="595" spans="1:1" x14ac:dyDescent="0.25">
      <c r="A595" s="80" t="s">
        <v>634</v>
      </c>
    </row>
    <row r="596" spans="1:1" x14ac:dyDescent="0.25">
      <c r="A596" s="81" t="s">
        <v>370</v>
      </c>
    </row>
    <row r="597" spans="1:1" x14ac:dyDescent="0.25">
      <c r="A597" s="81" t="s">
        <v>594</v>
      </c>
    </row>
    <row r="598" spans="1:1" x14ac:dyDescent="0.25">
      <c r="A598" s="80" t="s">
        <v>547</v>
      </c>
    </row>
    <row r="599" spans="1:1" x14ac:dyDescent="0.25">
      <c r="A599" s="80" t="s">
        <v>462</v>
      </c>
    </row>
    <row r="600" spans="1:1" x14ac:dyDescent="0.25">
      <c r="A600" s="81" t="s">
        <v>532</v>
      </c>
    </row>
    <row r="601" spans="1:1" x14ac:dyDescent="0.25">
      <c r="A601" s="80" t="s">
        <v>597</v>
      </c>
    </row>
    <row r="602" spans="1:1" x14ac:dyDescent="0.25">
      <c r="A602" s="80" t="s">
        <v>344</v>
      </c>
    </row>
    <row r="603" spans="1:1" x14ac:dyDescent="0.25">
      <c r="A603" s="81" t="s">
        <v>592</v>
      </c>
    </row>
    <row r="604" spans="1:1" x14ac:dyDescent="0.25">
      <c r="A604" s="80" t="s">
        <v>747</v>
      </c>
    </row>
    <row r="605" spans="1:1" x14ac:dyDescent="0.25">
      <c r="A605" s="81" t="s">
        <v>742</v>
      </c>
    </row>
    <row r="606" spans="1:1" x14ac:dyDescent="0.25">
      <c r="A606" s="81" t="s">
        <v>378</v>
      </c>
    </row>
    <row r="607" spans="1:1" x14ac:dyDescent="0.25">
      <c r="A607" s="80" t="s">
        <v>775</v>
      </c>
    </row>
    <row r="608" spans="1:1" x14ac:dyDescent="0.25">
      <c r="A608" s="80" t="s">
        <v>430</v>
      </c>
    </row>
    <row r="609" spans="1:1" x14ac:dyDescent="0.25">
      <c r="A609" s="81" t="s">
        <v>722</v>
      </c>
    </row>
    <row r="610" spans="1:1" x14ac:dyDescent="0.25">
      <c r="A610" s="80" t="s">
        <v>416</v>
      </c>
    </row>
    <row r="611" spans="1:1" x14ac:dyDescent="0.25">
      <c r="A611" s="81" t="s">
        <v>502</v>
      </c>
    </row>
    <row r="612" spans="1:1" x14ac:dyDescent="0.25">
      <c r="A612" s="81" t="s">
        <v>606</v>
      </c>
    </row>
    <row r="613" spans="1:1" x14ac:dyDescent="0.25">
      <c r="A613" s="81" t="s">
        <v>684</v>
      </c>
    </row>
    <row r="614" spans="1:1" x14ac:dyDescent="0.25">
      <c r="A614" s="80" t="s">
        <v>368</v>
      </c>
    </row>
    <row r="615" spans="1:1" x14ac:dyDescent="0.25">
      <c r="A615" s="80" t="s">
        <v>531</v>
      </c>
    </row>
    <row r="616" spans="1:1" x14ac:dyDescent="0.25">
      <c r="A616" s="80" t="s">
        <v>505</v>
      </c>
    </row>
    <row r="617" spans="1:1" x14ac:dyDescent="0.25">
      <c r="A617" s="81" t="s">
        <v>769</v>
      </c>
    </row>
    <row r="618" spans="1:1" x14ac:dyDescent="0.25">
      <c r="A618" s="81" t="s">
        <v>507</v>
      </c>
    </row>
    <row r="619" spans="1:1" x14ac:dyDescent="0.25">
      <c r="A619" s="80" t="s">
        <v>396</v>
      </c>
    </row>
    <row r="620" spans="1:1" x14ac:dyDescent="0.25">
      <c r="A620" s="80" t="s">
        <v>533</v>
      </c>
    </row>
    <row r="621" spans="1:1" x14ac:dyDescent="0.25">
      <c r="A621" s="81" t="s">
        <v>391</v>
      </c>
    </row>
    <row r="622" spans="1:1" x14ac:dyDescent="0.25">
      <c r="A622" s="81" t="s">
        <v>357</v>
      </c>
    </row>
    <row r="623" spans="1:1" x14ac:dyDescent="0.25">
      <c r="A623" s="80" t="s">
        <v>618</v>
      </c>
    </row>
    <row r="624" spans="1:1" x14ac:dyDescent="0.25">
      <c r="A624" s="80" t="s">
        <v>433</v>
      </c>
    </row>
    <row r="625" spans="1:1" x14ac:dyDescent="0.25">
      <c r="A625" s="81" t="s">
        <v>405</v>
      </c>
    </row>
    <row r="626" spans="1:1" x14ac:dyDescent="0.25">
      <c r="A626" s="81" t="s">
        <v>662</v>
      </c>
    </row>
    <row r="627" spans="1:1" x14ac:dyDescent="0.25">
      <c r="A627" s="81" t="s">
        <v>624</v>
      </c>
    </row>
    <row r="628" spans="1:1" x14ac:dyDescent="0.25">
      <c r="A628" s="81" t="s">
        <v>411</v>
      </c>
    </row>
    <row r="629" spans="1:1" x14ac:dyDescent="0.25">
      <c r="A629" s="80" t="s">
        <v>508</v>
      </c>
    </row>
    <row r="630" spans="1:1" x14ac:dyDescent="0.25">
      <c r="A630" s="81" t="s">
        <v>666</v>
      </c>
    </row>
    <row r="631" spans="1:1" x14ac:dyDescent="0.25">
      <c r="A631" s="80" t="s">
        <v>495</v>
      </c>
    </row>
    <row r="632" spans="1:1" x14ac:dyDescent="0.25">
      <c r="A632" s="81" t="s">
        <v>542</v>
      </c>
    </row>
    <row r="633" spans="1:1" x14ac:dyDescent="0.25">
      <c r="A633" s="80" t="s">
        <v>481</v>
      </c>
    </row>
    <row r="634" spans="1:1" x14ac:dyDescent="0.25">
      <c r="A634" s="80" t="s">
        <v>334</v>
      </c>
    </row>
    <row r="635" spans="1:1" x14ac:dyDescent="0.25">
      <c r="A635" s="81" t="s">
        <v>338</v>
      </c>
    </row>
    <row r="636" spans="1:1" x14ac:dyDescent="0.25">
      <c r="A636" s="80" t="s">
        <v>486</v>
      </c>
    </row>
    <row r="637" spans="1:1" x14ac:dyDescent="0.25">
      <c r="A637" s="81" t="s">
        <v>494</v>
      </c>
    </row>
    <row r="638" spans="1:1" x14ac:dyDescent="0.25">
      <c r="A638" s="80" t="s">
        <v>455</v>
      </c>
    </row>
    <row r="639" spans="1:1" x14ac:dyDescent="0.25">
      <c r="A639" s="81" t="s">
        <v>437</v>
      </c>
    </row>
    <row r="640" spans="1:1" x14ac:dyDescent="0.25">
      <c r="A640" s="80" t="s">
        <v>699</v>
      </c>
    </row>
    <row r="641" spans="1:1" x14ac:dyDescent="0.25">
      <c r="A641" s="80" t="s">
        <v>418</v>
      </c>
    </row>
    <row r="642" spans="1:1" x14ac:dyDescent="0.25">
      <c r="A642" s="81" t="s">
        <v>561</v>
      </c>
    </row>
    <row r="643" spans="1:1" x14ac:dyDescent="0.25">
      <c r="A643" s="81" t="s">
        <v>670</v>
      </c>
    </row>
    <row r="644" spans="1:1" x14ac:dyDescent="0.25">
      <c r="A644" s="81" t="s">
        <v>657</v>
      </c>
    </row>
    <row r="645" spans="1:1" x14ac:dyDescent="0.25">
      <c r="A645" s="81" t="s">
        <v>348</v>
      </c>
    </row>
    <row r="646" spans="1:1" x14ac:dyDescent="0.25">
      <c r="A646" s="81" t="s">
        <v>609</v>
      </c>
    </row>
    <row r="647" spans="1:1" x14ac:dyDescent="0.25">
      <c r="A647" s="81" t="s">
        <v>573</v>
      </c>
    </row>
    <row r="648" spans="1:1" x14ac:dyDescent="0.25">
      <c r="A648" s="80" t="s">
        <v>643</v>
      </c>
    </row>
    <row r="649" spans="1:1" x14ac:dyDescent="0.25">
      <c r="A649" s="81" t="s">
        <v>429</v>
      </c>
    </row>
    <row r="650" spans="1:1" x14ac:dyDescent="0.25">
      <c r="A650" s="80" t="s">
        <v>648</v>
      </c>
    </row>
    <row r="651" spans="1:1" x14ac:dyDescent="0.25">
      <c r="A651" s="80" t="s">
        <v>362</v>
      </c>
    </row>
    <row r="652" spans="1:1" x14ac:dyDescent="0.25">
      <c r="A652" s="80" t="s">
        <v>707</v>
      </c>
    </row>
    <row r="653" spans="1:1" x14ac:dyDescent="0.25">
      <c r="A653" s="81" t="s">
        <v>530</v>
      </c>
    </row>
    <row r="654" spans="1:1" x14ac:dyDescent="0.25">
      <c r="A654" s="80" t="s">
        <v>424</v>
      </c>
    </row>
    <row r="655" spans="1:1" x14ac:dyDescent="0.25">
      <c r="A655" s="80" t="s">
        <v>341</v>
      </c>
    </row>
    <row r="656" spans="1:1" x14ac:dyDescent="0.25">
      <c r="A656" s="80" t="s">
        <v>694</v>
      </c>
    </row>
    <row r="657" spans="1:1" x14ac:dyDescent="0.25">
      <c r="A657" s="81" t="s">
        <v>523</v>
      </c>
    </row>
    <row r="658" spans="1:1" x14ac:dyDescent="0.25">
      <c r="A658" s="80" t="s">
        <v>565</v>
      </c>
    </row>
    <row r="659" spans="1:1" x14ac:dyDescent="0.25">
      <c r="A659" s="81" t="s">
        <v>683</v>
      </c>
    </row>
    <row r="660" spans="1:1" x14ac:dyDescent="0.25">
      <c r="A660" s="80" t="s">
        <v>468</v>
      </c>
    </row>
    <row r="661" spans="1:1" x14ac:dyDescent="0.25">
      <c r="A661" s="80" t="s">
        <v>415</v>
      </c>
    </row>
    <row r="662" spans="1:1" x14ac:dyDescent="0.25">
      <c r="A662" s="81" t="s">
        <v>332</v>
      </c>
    </row>
    <row r="663" spans="1:1" x14ac:dyDescent="0.25">
      <c r="A663" s="80" t="s">
        <v>1937</v>
      </c>
    </row>
    <row r="664" spans="1:1" x14ac:dyDescent="0.25">
      <c r="A664" s="81" t="s">
        <v>514</v>
      </c>
    </row>
    <row r="665" spans="1:1" x14ac:dyDescent="0.25">
      <c r="A665" s="80" t="s">
        <v>566</v>
      </c>
    </row>
    <row r="666" spans="1:1" x14ac:dyDescent="0.25">
      <c r="A666" s="80" t="s">
        <v>647</v>
      </c>
    </row>
    <row r="667" spans="1:1" x14ac:dyDescent="0.25">
      <c r="A667" s="80" t="s">
        <v>474</v>
      </c>
    </row>
    <row r="668" spans="1:1" x14ac:dyDescent="0.25">
      <c r="A668" s="81" t="s">
        <v>733</v>
      </c>
    </row>
    <row r="669" spans="1:1" x14ac:dyDescent="0.25">
      <c r="A669" s="80" t="s">
        <v>500</v>
      </c>
    </row>
    <row r="670" spans="1:1" x14ac:dyDescent="0.25">
      <c r="A670" s="80" t="s">
        <v>456</v>
      </c>
    </row>
    <row r="671" spans="1:1" x14ac:dyDescent="0.25">
      <c r="A671" s="80" t="s">
        <v>704</v>
      </c>
    </row>
    <row r="672" spans="1:1" x14ac:dyDescent="0.25">
      <c r="A672" s="81" t="s">
        <v>536</v>
      </c>
    </row>
    <row r="673" spans="1:1" x14ac:dyDescent="0.25">
      <c r="A673" s="80" t="s">
        <v>480</v>
      </c>
    </row>
    <row r="674" spans="1:1" x14ac:dyDescent="0.25">
      <c r="A674" s="80" t="s">
        <v>770</v>
      </c>
    </row>
    <row r="675" spans="1:1" x14ac:dyDescent="0.25">
      <c r="A675" s="81" t="s">
        <v>628</v>
      </c>
    </row>
    <row r="676" spans="1:1" x14ac:dyDescent="0.25">
      <c r="A676" s="81" t="s">
        <v>447</v>
      </c>
    </row>
    <row r="677" spans="1:1" x14ac:dyDescent="0.25">
      <c r="A677" s="81" t="s">
        <v>721</v>
      </c>
    </row>
    <row r="678" spans="1:1" x14ac:dyDescent="0.25">
      <c r="A678" s="80" t="s">
        <v>390</v>
      </c>
    </row>
    <row r="679" spans="1:1" x14ac:dyDescent="0.25">
      <c r="A679" s="81" t="s">
        <v>364</v>
      </c>
    </row>
    <row r="680" spans="1:1" x14ac:dyDescent="0.25">
      <c r="A680" s="81" t="s">
        <v>389</v>
      </c>
    </row>
    <row r="681" spans="1:1" x14ac:dyDescent="0.25">
      <c r="A681" s="81" t="s">
        <v>761</v>
      </c>
    </row>
    <row r="682" spans="1:1" x14ac:dyDescent="0.25">
      <c r="A682" s="80" t="s">
        <v>491</v>
      </c>
    </row>
    <row r="683" spans="1:1" x14ac:dyDescent="0.25">
      <c r="A683" s="80" t="s">
        <v>323</v>
      </c>
    </row>
    <row r="684" spans="1:1" x14ac:dyDescent="0.25">
      <c r="A684" s="80" t="s">
        <v>605</v>
      </c>
    </row>
    <row r="685" spans="1:1" x14ac:dyDescent="0.25">
      <c r="A685" s="80" t="s">
        <v>612</v>
      </c>
    </row>
    <row r="686" spans="1:1" x14ac:dyDescent="0.25">
      <c r="A686" s="80" t="s">
        <v>671</v>
      </c>
    </row>
    <row r="687" spans="1:1" x14ac:dyDescent="0.25">
      <c r="A687" s="81" t="s">
        <v>650</v>
      </c>
    </row>
    <row r="688" spans="1:1" x14ac:dyDescent="0.25">
      <c r="A688" s="80" t="s">
        <v>593</v>
      </c>
    </row>
    <row r="689" spans="1:1" x14ac:dyDescent="0.25">
      <c r="A689" s="81" t="s">
        <v>427</v>
      </c>
    </row>
    <row r="690" spans="1:1" x14ac:dyDescent="0.25">
      <c r="A690" s="81" t="s">
        <v>654</v>
      </c>
    </row>
    <row r="691" spans="1:1" x14ac:dyDescent="0.25">
      <c r="A691" s="81" t="s">
        <v>680</v>
      </c>
    </row>
    <row r="692" spans="1:1" x14ac:dyDescent="0.25">
      <c r="A692" s="80" t="s">
        <v>569</v>
      </c>
    </row>
    <row r="693" spans="1:1" x14ac:dyDescent="0.25">
      <c r="A693" s="80" t="s">
        <v>748</v>
      </c>
    </row>
    <row r="694" spans="1:1" x14ac:dyDescent="0.25">
      <c r="A694" s="80" t="s">
        <v>630</v>
      </c>
    </row>
    <row r="695" spans="1:1" x14ac:dyDescent="0.25">
      <c r="A695" s="81" t="s">
        <v>757</v>
      </c>
    </row>
    <row r="696" spans="1:1" x14ac:dyDescent="0.25">
      <c r="A696" s="81" t="s">
        <v>431</v>
      </c>
    </row>
    <row r="697" spans="1:1" x14ac:dyDescent="0.25">
      <c r="A697" s="81" t="s">
        <v>485</v>
      </c>
    </row>
    <row r="698" spans="1:1" x14ac:dyDescent="0.25">
      <c r="A698" s="81" t="s">
        <v>705</v>
      </c>
    </row>
    <row r="699" spans="1:1" x14ac:dyDescent="0.25">
      <c r="A699" s="80" t="s">
        <v>620</v>
      </c>
    </row>
    <row r="700" spans="1:1" x14ac:dyDescent="0.25">
      <c r="A700" s="81" t="s">
        <v>384</v>
      </c>
    </row>
    <row r="701" spans="1:1" x14ac:dyDescent="0.25">
      <c r="A701" s="81" t="s">
        <v>571</v>
      </c>
    </row>
    <row r="702" spans="1:1" x14ac:dyDescent="0.25">
      <c r="A702" s="80" t="s">
        <v>537</v>
      </c>
    </row>
    <row r="703" spans="1:1" x14ac:dyDescent="0.25">
      <c r="A703" s="80" t="s">
        <v>632</v>
      </c>
    </row>
    <row r="704" spans="1:1" x14ac:dyDescent="0.25">
      <c r="A704" s="81" t="s">
        <v>420</v>
      </c>
    </row>
    <row r="705" spans="1:1" x14ac:dyDescent="0.25">
      <c r="A705" s="80" t="s">
        <v>588</v>
      </c>
    </row>
    <row r="706" spans="1:1" x14ac:dyDescent="0.25">
      <c r="A706" s="81" t="s">
        <v>520</v>
      </c>
    </row>
    <row r="707" spans="1:1" x14ac:dyDescent="0.25">
      <c r="A707" s="81" t="s">
        <v>356</v>
      </c>
    </row>
    <row r="708" spans="1:1" x14ac:dyDescent="0.25">
      <c r="A708" s="80" t="s">
        <v>739</v>
      </c>
    </row>
    <row r="709" spans="1:1" x14ac:dyDescent="0.25">
      <c r="A709" s="80" t="s">
        <v>545</v>
      </c>
    </row>
    <row r="710" spans="1:1" x14ac:dyDescent="0.25">
      <c r="A710" s="81" t="s">
        <v>599</v>
      </c>
    </row>
    <row r="711" spans="1:1" x14ac:dyDescent="0.25">
      <c r="A711" s="80" t="s">
        <v>681</v>
      </c>
    </row>
    <row r="712" spans="1:1" x14ac:dyDescent="0.25">
      <c r="A712" s="80" t="s">
        <v>720</v>
      </c>
    </row>
    <row r="713" spans="1:1" x14ac:dyDescent="0.25">
      <c r="A713" s="81" t="s">
        <v>760</v>
      </c>
    </row>
    <row r="714" spans="1:1" x14ac:dyDescent="0.25">
      <c r="A714" s="80" t="s">
        <v>719</v>
      </c>
    </row>
    <row r="715" spans="1:1" x14ac:dyDescent="0.25">
      <c r="A715" s="80" t="s">
        <v>446</v>
      </c>
    </row>
    <row r="716" spans="1:1" x14ac:dyDescent="0.25">
      <c r="A716" s="81" t="s">
        <v>503</v>
      </c>
    </row>
    <row r="717" spans="1:1" x14ac:dyDescent="0.25">
      <c r="A717" s="81" t="s">
        <v>764</v>
      </c>
    </row>
    <row r="718" spans="1:1" x14ac:dyDescent="0.25">
      <c r="A718" s="80" t="s">
        <v>765</v>
      </c>
    </row>
    <row r="719" spans="1:1" x14ac:dyDescent="0.25">
      <c r="A719" s="81" t="s">
        <v>380</v>
      </c>
    </row>
    <row r="720" spans="1:1" x14ac:dyDescent="0.25">
      <c r="A720" s="80" t="s">
        <v>724</v>
      </c>
    </row>
    <row r="721" spans="1:1" x14ac:dyDescent="0.25">
      <c r="A721" s="81" t="s">
        <v>392</v>
      </c>
    </row>
    <row r="722" spans="1:1" x14ac:dyDescent="0.25">
      <c r="A722" s="81" t="s">
        <v>412</v>
      </c>
    </row>
    <row r="723" spans="1:1" x14ac:dyDescent="0.25">
      <c r="A723" s="81" t="s">
        <v>751</v>
      </c>
    </row>
    <row r="724" spans="1:1" x14ac:dyDescent="0.25">
      <c r="A724" s="80" t="s">
        <v>407</v>
      </c>
    </row>
    <row r="725" spans="1:1" x14ac:dyDescent="0.25">
      <c r="A725" s="80" t="s">
        <v>578</v>
      </c>
    </row>
    <row r="726" spans="1:1" x14ac:dyDescent="0.25">
      <c r="A726" s="80" t="s">
        <v>672</v>
      </c>
    </row>
    <row r="727" spans="1:1" x14ac:dyDescent="0.25">
      <c r="A727" s="81" t="s">
        <v>435</v>
      </c>
    </row>
    <row r="728" spans="1:1" x14ac:dyDescent="0.25">
      <c r="A728" s="80" t="s">
        <v>741</v>
      </c>
    </row>
    <row r="729" spans="1:1" x14ac:dyDescent="0.25">
      <c r="A729" s="80" t="s">
        <v>754</v>
      </c>
    </row>
    <row r="730" spans="1:1" x14ac:dyDescent="0.25">
      <c r="A730" s="80" t="s">
        <v>637</v>
      </c>
    </row>
    <row r="731" spans="1:1" x14ac:dyDescent="0.25">
      <c r="A731" s="81" t="s">
        <v>472</v>
      </c>
    </row>
    <row r="732" spans="1:1" x14ac:dyDescent="0.25">
      <c r="A732" s="81" t="s">
        <v>734</v>
      </c>
    </row>
    <row r="733" spans="1:1" x14ac:dyDescent="0.25">
      <c r="A733" s="81" t="s">
        <v>585</v>
      </c>
    </row>
    <row r="734" spans="1:1" x14ac:dyDescent="0.25">
      <c r="A734" s="81" t="s">
        <v>492</v>
      </c>
    </row>
    <row r="735" spans="1:1" x14ac:dyDescent="0.25">
      <c r="A735" s="81" t="s">
        <v>403</v>
      </c>
    </row>
    <row r="736" spans="1:1" x14ac:dyDescent="0.25">
      <c r="A736" s="80" t="s">
        <v>772</v>
      </c>
    </row>
    <row r="737" spans="1:1" x14ac:dyDescent="0.25">
      <c r="A737" s="80" t="s">
        <v>607</v>
      </c>
    </row>
    <row r="738" spans="1:1" x14ac:dyDescent="0.25">
      <c r="A738" s="81" t="s">
        <v>458</v>
      </c>
    </row>
    <row r="739" spans="1:1" x14ac:dyDescent="0.25">
      <c r="A739" s="80" t="s">
        <v>749</v>
      </c>
    </row>
    <row r="740" spans="1:1" x14ac:dyDescent="0.25">
      <c r="A740" s="81" t="s">
        <v>568</v>
      </c>
    </row>
    <row r="741" spans="1:1" x14ac:dyDescent="0.25">
      <c r="A741" s="81" t="s">
        <v>554</v>
      </c>
    </row>
    <row r="742" spans="1:1" x14ac:dyDescent="0.25">
      <c r="A742" s="80" t="s">
        <v>414</v>
      </c>
    </row>
    <row r="743" spans="1:1" x14ac:dyDescent="0.25">
      <c r="A743" s="80" t="s">
        <v>381</v>
      </c>
    </row>
    <row r="744" spans="1:1" x14ac:dyDescent="0.25">
      <c r="A744" s="81" t="s">
        <v>351</v>
      </c>
    </row>
    <row r="745" spans="1:1" x14ac:dyDescent="0.25">
      <c r="A745" s="81" t="s">
        <v>395</v>
      </c>
    </row>
    <row r="746" spans="1:1" x14ac:dyDescent="0.25">
      <c r="A746" s="81" t="s">
        <v>667</v>
      </c>
    </row>
    <row r="747" spans="1:1" x14ac:dyDescent="0.25">
      <c r="A747" s="81" t="s">
        <v>768</v>
      </c>
    </row>
    <row r="748" spans="1:1" x14ac:dyDescent="0.25">
      <c r="A748" s="80" t="s">
        <v>432</v>
      </c>
    </row>
    <row r="749" spans="1:1" x14ac:dyDescent="0.25">
      <c r="A749" s="81" t="s">
        <v>590</v>
      </c>
    </row>
    <row r="750" spans="1:1" x14ac:dyDescent="0.25">
      <c r="A750" s="80" t="s">
        <v>755</v>
      </c>
    </row>
    <row r="751" spans="1:1" x14ac:dyDescent="0.25">
      <c r="A751" s="80" t="s">
        <v>489</v>
      </c>
    </row>
    <row r="752" spans="1:1" x14ac:dyDescent="0.25">
      <c r="A752" s="80" t="s">
        <v>710</v>
      </c>
    </row>
    <row r="753" spans="1:1" x14ac:dyDescent="0.25">
      <c r="A753" s="81" t="s">
        <v>567</v>
      </c>
    </row>
    <row r="754" spans="1:1" x14ac:dyDescent="0.25">
      <c r="A754" s="80" t="s">
        <v>479</v>
      </c>
    </row>
    <row r="755" spans="1:1" x14ac:dyDescent="0.25">
      <c r="A755" s="80" t="s">
        <v>695</v>
      </c>
    </row>
    <row r="756" spans="1:1" x14ac:dyDescent="0.25">
      <c r="A756" s="80" t="s">
        <v>736</v>
      </c>
    </row>
    <row r="757" spans="1:1" x14ac:dyDescent="0.25">
      <c r="A757" s="81" t="s">
        <v>664</v>
      </c>
    </row>
    <row r="758" spans="1:1" x14ac:dyDescent="0.25">
      <c r="A758" s="81" t="s">
        <v>713</v>
      </c>
    </row>
    <row r="759" spans="1:1" x14ac:dyDescent="0.25">
      <c r="A759" s="81" t="s">
        <v>682</v>
      </c>
    </row>
    <row r="760" spans="1:1" x14ac:dyDescent="0.25">
      <c r="A760" s="80" t="s">
        <v>556</v>
      </c>
    </row>
    <row r="761" spans="1:1" x14ac:dyDescent="0.25">
      <c r="A761" s="81" t="s">
        <v>417</v>
      </c>
    </row>
    <row r="762" spans="1:1" x14ac:dyDescent="0.25">
      <c r="A762" s="80" t="s">
        <v>728</v>
      </c>
    </row>
    <row r="763" spans="1:1" x14ac:dyDescent="0.25">
      <c r="A763" s="80" t="s">
        <v>576</v>
      </c>
    </row>
    <row r="764" spans="1:1" x14ac:dyDescent="0.25">
      <c r="A764" s="81" t="s">
        <v>450</v>
      </c>
    </row>
    <row r="765" spans="1:1" x14ac:dyDescent="0.25">
      <c r="A765" s="81" t="s">
        <v>518</v>
      </c>
    </row>
    <row r="766" spans="1:1" x14ac:dyDescent="0.25">
      <c r="A766" s="81" t="s">
        <v>346</v>
      </c>
    </row>
    <row r="767" spans="1:1" x14ac:dyDescent="0.25">
      <c r="A767" s="80" t="s">
        <v>745</v>
      </c>
    </row>
    <row r="768" spans="1:1" x14ac:dyDescent="0.25">
      <c r="A768" s="81" t="s">
        <v>636</v>
      </c>
    </row>
    <row r="769" spans="1:1" x14ac:dyDescent="0.25">
      <c r="A769" s="80" t="s">
        <v>690</v>
      </c>
    </row>
    <row r="770" spans="1:1" x14ac:dyDescent="0.25">
      <c r="A770" s="80" t="s">
        <v>706</v>
      </c>
    </row>
    <row r="771" spans="1:1" x14ac:dyDescent="0.25">
      <c r="A771" s="81" t="s">
        <v>763</v>
      </c>
    </row>
    <row r="772" spans="1:1" x14ac:dyDescent="0.25">
      <c r="A772" s="81" t="s">
        <v>543</v>
      </c>
    </row>
    <row r="773" spans="1:1" x14ac:dyDescent="0.25">
      <c r="A773" s="81" t="s">
        <v>408</v>
      </c>
    </row>
    <row r="774" spans="1:1" x14ac:dyDescent="0.25">
      <c r="A774" s="81" t="s">
        <v>676</v>
      </c>
    </row>
    <row r="775" spans="1:1" x14ac:dyDescent="0.25">
      <c r="A775" s="80" t="s">
        <v>519</v>
      </c>
    </row>
    <row r="776" spans="1:1" x14ac:dyDescent="0.25">
      <c r="A776" s="80" t="s">
        <v>602</v>
      </c>
    </row>
    <row r="777" spans="1:1" x14ac:dyDescent="0.25">
      <c r="A777" s="80" t="s">
        <v>635</v>
      </c>
    </row>
    <row r="778" spans="1:1" x14ac:dyDescent="0.25">
      <c r="A778" s="80" t="s">
        <v>441</v>
      </c>
    </row>
    <row r="779" spans="1:1" x14ac:dyDescent="0.25">
      <c r="A779" s="80" t="s">
        <v>448</v>
      </c>
    </row>
    <row r="780" spans="1:1" x14ac:dyDescent="0.25">
      <c r="A780" s="80" t="s">
        <v>616</v>
      </c>
    </row>
    <row r="781" spans="1:1" x14ac:dyDescent="0.25">
      <c r="A781" s="80" t="s">
        <v>687</v>
      </c>
    </row>
    <row r="782" spans="1:1" x14ac:dyDescent="0.25">
      <c r="A782" s="80" t="s">
        <v>471</v>
      </c>
    </row>
    <row r="783" spans="1:1" x14ac:dyDescent="0.25">
      <c r="A783" s="81" t="s">
        <v>477</v>
      </c>
    </row>
    <row r="784" spans="1:1" x14ac:dyDescent="0.25">
      <c r="A784" s="80" t="s">
        <v>361</v>
      </c>
    </row>
    <row r="785" spans="1:1" x14ac:dyDescent="0.25">
      <c r="A785" s="80" t="s">
        <v>771</v>
      </c>
    </row>
    <row r="786" spans="1:1" x14ac:dyDescent="0.25">
      <c r="A786" s="80" t="s">
        <v>339</v>
      </c>
    </row>
    <row r="787" spans="1:1" x14ac:dyDescent="0.25">
      <c r="A787" s="80" t="s">
        <v>655</v>
      </c>
    </row>
    <row r="788" spans="1:1" x14ac:dyDescent="0.25">
      <c r="A788" s="80" t="s">
        <v>512</v>
      </c>
    </row>
    <row r="789" spans="1:1" x14ac:dyDescent="0.25">
      <c r="A789" s="81" t="s">
        <v>512</v>
      </c>
    </row>
    <row r="790" spans="1:1" x14ac:dyDescent="0.25">
      <c r="A790" s="80" t="s">
        <v>750</v>
      </c>
    </row>
    <row r="791" spans="1:1" x14ac:dyDescent="0.25">
      <c r="A791" s="81" t="s">
        <v>645</v>
      </c>
    </row>
    <row r="792" spans="1:1" x14ac:dyDescent="0.25">
      <c r="A792" s="80" t="s">
        <v>759</v>
      </c>
    </row>
    <row r="793" spans="1:1" x14ac:dyDescent="0.25">
      <c r="A793" s="81" t="s">
        <v>686</v>
      </c>
    </row>
    <row r="794" spans="1:1" x14ac:dyDescent="0.25">
      <c r="A794" s="81" t="s">
        <v>385</v>
      </c>
    </row>
    <row r="795" spans="1:1" x14ac:dyDescent="0.25">
      <c r="A795" s="80" t="s">
        <v>727</v>
      </c>
    </row>
    <row r="796" spans="1:1" x14ac:dyDescent="0.25">
      <c r="A796" s="80" t="s">
        <v>555</v>
      </c>
    </row>
    <row r="797" spans="1:1" x14ac:dyDescent="0.25">
      <c r="A797" s="80" t="s">
        <v>487</v>
      </c>
    </row>
    <row r="798" spans="1:1" x14ac:dyDescent="0.25">
      <c r="A798" s="81" t="s">
        <v>487</v>
      </c>
    </row>
    <row r="799" spans="1:1" x14ac:dyDescent="0.25">
      <c r="A799" s="81" t="s">
        <v>656</v>
      </c>
    </row>
    <row r="800" spans="1:1" x14ac:dyDescent="0.25">
      <c r="A800" s="80" t="s">
        <v>678</v>
      </c>
    </row>
    <row r="801" spans="1:1" x14ac:dyDescent="0.25">
      <c r="A801" s="80" t="s">
        <v>515</v>
      </c>
    </row>
    <row r="802" spans="1:1" x14ac:dyDescent="0.25">
      <c r="A802" s="81" t="s">
        <v>470</v>
      </c>
    </row>
    <row r="803" spans="1:1" x14ac:dyDescent="0.25">
      <c r="A803" s="80" t="s">
        <v>371</v>
      </c>
    </row>
    <row r="804" spans="1:1" x14ac:dyDescent="0.25">
      <c r="A804" s="80" t="s">
        <v>371</v>
      </c>
    </row>
    <row r="805" spans="1:1" x14ac:dyDescent="0.25">
      <c r="A805" s="81" t="s">
        <v>729</v>
      </c>
    </row>
    <row r="806" spans="1:1" x14ac:dyDescent="0.25">
      <c r="A806" s="81" t="s">
        <v>560</v>
      </c>
    </row>
    <row r="807" spans="1:1" x14ac:dyDescent="0.25">
      <c r="A807" s="81" t="s">
        <v>501</v>
      </c>
    </row>
    <row r="808" spans="1:1" x14ac:dyDescent="0.25">
      <c r="A808" s="81" t="s">
        <v>665</v>
      </c>
    </row>
    <row r="809" spans="1:1" x14ac:dyDescent="0.25">
      <c r="A809" s="80" t="s">
        <v>553</v>
      </c>
    </row>
    <row r="810" spans="1:1" x14ac:dyDescent="0.25">
      <c r="A810" s="80" t="s">
        <v>402</v>
      </c>
    </row>
    <row r="811" spans="1:1" x14ac:dyDescent="0.25">
      <c r="A811" s="80" t="s">
        <v>388</v>
      </c>
    </row>
    <row r="812" spans="1:1" x14ac:dyDescent="0.25">
      <c r="A812" s="81" t="s">
        <v>388</v>
      </c>
    </row>
    <row r="813" spans="1:1" x14ac:dyDescent="0.25">
      <c r="A813" s="81" t="s">
        <v>388</v>
      </c>
    </row>
    <row r="814" spans="1:1" x14ac:dyDescent="0.25">
      <c r="A814" s="80" t="s">
        <v>375</v>
      </c>
    </row>
    <row r="815" spans="1:1" x14ac:dyDescent="0.25">
      <c r="A815" s="81" t="s">
        <v>469</v>
      </c>
    </row>
    <row r="816" spans="1:1" x14ac:dyDescent="0.25">
      <c r="A816" s="80" t="s">
        <v>445</v>
      </c>
    </row>
    <row r="817" spans="1:1" x14ac:dyDescent="0.25">
      <c r="A817" s="80" t="s">
        <v>589</v>
      </c>
    </row>
    <row r="818" spans="1:1" x14ac:dyDescent="0.25">
      <c r="A818" s="80" t="s">
        <v>352</v>
      </c>
    </row>
    <row r="819" spans="1:1" x14ac:dyDescent="0.25">
      <c r="A819" s="81" t="s">
        <v>688</v>
      </c>
    </row>
    <row r="820" spans="1:1" x14ac:dyDescent="0.25">
      <c r="A820" s="80" t="s">
        <v>397</v>
      </c>
    </row>
    <row r="821" spans="1:1" x14ac:dyDescent="0.25">
      <c r="A821" s="81" t="s">
        <v>591</v>
      </c>
    </row>
    <row r="822" spans="1:1" x14ac:dyDescent="0.25">
      <c r="A822" s="81" t="s">
        <v>484</v>
      </c>
    </row>
    <row r="823" spans="1:1" x14ac:dyDescent="0.25">
      <c r="A823" s="80" t="s">
        <v>442</v>
      </c>
    </row>
    <row r="824" spans="1:1" x14ac:dyDescent="0.25">
      <c r="A824" s="80" t="s">
        <v>744</v>
      </c>
    </row>
    <row r="825" spans="1:1" x14ac:dyDescent="0.25">
      <c r="A825" s="80" t="s">
        <v>382</v>
      </c>
    </row>
    <row r="826" spans="1:1" x14ac:dyDescent="0.25">
      <c r="A826" s="81" t="s">
        <v>610</v>
      </c>
    </row>
    <row r="827" spans="1:1" x14ac:dyDescent="0.25">
      <c r="A827" s="80" t="s">
        <v>460</v>
      </c>
    </row>
    <row r="828" spans="1:1" x14ac:dyDescent="0.25">
      <c r="A828" s="80" t="s">
        <v>511</v>
      </c>
    </row>
    <row r="829" spans="1:1" x14ac:dyDescent="0.25">
      <c r="A829" s="81" t="s">
        <v>406</v>
      </c>
    </row>
    <row r="830" spans="1:1" x14ac:dyDescent="0.25">
      <c r="A830" s="81" t="s">
        <v>669</v>
      </c>
    </row>
    <row r="831" spans="1:1" x14ac:dyDescent="0.25">
      <c r="A831" s="81" t="s">
        <v>350</v>
      </c>
    </row>
    <row r="832" spans="1:1" x14ac:dyDescent="0.25">
      <c r="A832" s="80" t="s">
        <v>562</v>
      </c>
    </row>
    <row r="833" spans="1:1" x14ac:dyDescent="0.25">
      <c r="A833" s="80" t="s">
        <v>524</v>
      </c>
    </row>
    <row r="834" spans="1:1" x14ac:dyDescent="0.25">
      <c r="A834" s="81" t="s">
        <v>737</v>
      </c>
    </row>
    <row r="835" spans="1:1" x14ac:dyDescent="0.25">
      <c r="A835" s="80" t="s">
        <v>423</v>
      </c>
    </row>
    <row r="836" spans="1:1" x14ac:dyDescent="0.25">
      <c r="A836" s="81" t="s">
        <v>476</v>
      </c>
    </row>
    <row r="837" spans="1:1" x14ac:dyDescent="0.25">
      <c r="A837" s="80" t="s">
        <v>564</v>
      </c>
    </row>
    <row r="838" spans="1:1" x14ac:dyDescent="0.25">
      <c r="A838" s="81" t="s">
        <v>513</v>
      </c>
    </row>
    <row r="839" spans="1:1" x14ac:dyDescent="0.25">
      <c r="A839" s="81" t="s">
        <v>711</v>
      </c>
    </row>
    <row r="840" spans="1:1" x14ac:dyDescent="0.25">
      <c r="A840" s="81" t="s">
        <v>575</v>
      </c>
    </row>
    <row r="841" spans="1:1" x14ac:dyDescent="0.25">
      <c r="A841" s="80" t="s">
        <v>586</v>
      </c>
    </row>
    <row r="842" spans="1:1" x14ac:dyDescent="0.25">
      <c r="A842" s="80" t="s">
        <v>673</v>
      </c>
    </row>
    <row r="843" spans="1:1" x14ac:dyDescent="0.25">
      <c r="A843" s="80" t="s">
        <v>546</v>
      </c>
    </row>
    <row r="844" spans="1:1" x14ac:dyDescent="0.25">
      <c r="A844" s="81" t="s">
        <v>674</v>
      </c>
    </row>
    <row r="845" spans="1:1" x14ac:dyDescent="0.25">
      <c r="A845" s="81" t="s">
        <v>409</v>
      </c>
    </row>
    <row r="846" spans="1:1" x14ac:dyDescent="0.25">
      <c r="A846" s="81" t="s">
        <v>701</v>
      </c>
    </row>
    <row r="847" spans="1:1" x14ac:dyDescent="0.25">
      <c r="A847" s="81" t="s">
        <v>343</v>
      </c>
    </row>
    <row r="848" spans="1:1" x14ac:dyDescent="0.25">
      <c r="A848" s="81" t="s">
        <v>366</v>
      </c>
    </row>
    <row r="849" spans="1:1" x14ac:dyDescent="0.25">
      <c r="A849" s="81" t="s">
        <v>452</v>
      </c>
    </row>
    <row r="850" spans="1:1" x14ac:dyDescent="0.25">
      <c r="A850" s="81" t="s">
        <v>488</v>
      </c>
    </row>
    <row r="851" spans="1:1" x14ac:dyDescent="0.25">
      <c r="A851" s="81" t="s">
        <v>723</v>
      </c>
    </row>
    <row r="852" spans="1:1" x14ac:dyDescent="0.25">
      <c r="A852" s="80" t="s">
        <v>685</v>
      </c>
    </row>
    <row r="853" spans="1:1" x14ac:dyDescent="0.25">
      <c r="A853" s="81" t="s">
        <v>525</v>
      </c>
    </row>
    <row r="854" spans="1:1" x14ac:dyDescent="0.25">
      <c r="A854" s="81" t="s">
        <v>570</v>
      </c>
    </row>
    <row r="855" spans="1:1" x14ac:dyDescent="0.25">
      <c r="A855" s="80" t="s">
        <v>758</v>
      </c>
    </row>
    <row r="856" spans="1:1" x14ac:dyDescent="0.25">
      <c r="A856" s="81" t="s">
        <v>453</v>
      </c>
    </row>
    <row r="857" spans="1:1" x14ac:dyDescent="0.25">
      <c r="A857" s="80" t="s">
        <v>473</v>
      </c>
    </row>
    <row r="858" spans="1:1" x14ac:dyDescent="0.25">
      <c r="A858" s="81" t="s">
        <v>766</v>
      </c>
    </row>
    <row r="859" spans="1:1" x14ac:dyDescent="0.25">
      <c r="A859" s="80" t="s">
        <v>365</v>
      </c>
    </row>
    <row r="860" spans="1:1" x14ac:dyDescent="0.25">
      <c r="A860" s="80" t="s">
        <v>738</v>
      </c>
    </row>
    <row r="861" spans="1:1" x14ac:dyDescent="0.25">
      <c r="A861" s="81" t="s">
        <v>373</v>
      </c>
    </row>
    <row r="862" spans="1:1" x14ac:dyDescent="0.25">
      <c r="A862" s="81" t="s">
        <v>398</v>
      </c>
    </row>
    <row r="863" spans="1:1" x14ac:dyDescent="0.25">
      <c r="A863" s="80" t="s">
        <v>631</v>
      </c>
    </row>
    <row r="864" spans="1:1" x14ac:dyDescent="0.25">
      <c r="A864" s="80" t="s">
        <v>522</v>
      </c>
    </row>
    <row r="865" spans="1:1" x14ac:dyDescent="0.25">
      <c r="A865" s="80" t="s">
        <v>582</v>
      </c>
    </row>
    <row r="866" spans="1:1" x14ac:dyDescent="0.25">
      <c r="A866" s="80" t="s">
        <v>677</v>
      </c>
    </row>
    <row r="867" spans="1:1" x14ac:dyDescent="0.25">
      <c r="A867" s="81" t="s">
        <v>702</v>
      </c>
    </row>
    <row r="868" spans="1:1" x14ac:dyDescent="0.25">
      <c r="A868" s="80" t="s">
        <v>583</v>
      </c>
    </row>
    <row r="869" spans="1:1" x14ac:dyDescent="0.25">
      <c r="A869" s="81" t="s">
        <v>349</v>
      </c>
    </row>
    <row r="870" spans="1:1" x14ac:dyDescent="0.25">
      <c r="A870" s="81" t="s">
        <v>419</v>
      </c>
    </row>
    <row r="871" spans="1:1" x14ac:dyDescent="0.25">
      <c r="A871" s="81" t="s">
        <v>449</v>
      </c>
    </row>
    <row r="872" spans="1:1" x14ac:dyDescent="0.25">
      <c r="A872" s="81" t="s">
        <v>619</v>
      </c>
    </row>
    <row r="873" spans="1:1" x14ac:dyDescent="0.25">
      <c r="A873" s="81" t="s">
        <v>752</v>
      </c>
    </row>
    <row r="874" spans="1:1" x14ac:dyDescent="0.25">
      <c r="A874" s="80" t="s">
        <v>463</v>
      </c>
    </row>
    <row r="875" spans="1:1" x14ac:dyDescent="0.25">
      <c r="A875" s="80" t="s">
        <v>639</v>
      </c>
    </row>
    <row r="876" spans="1:1" x14ac:dyDescent="0.25">
      <c r="A876" s="80" t="s">
        <v>422</v>
      </c>
    </row>
    <row r="877" spans="1:1" x14ac:dyDescent="0.25">
      <c r="A877" s="81" t="s">
        <v>557</v>
      </c>
    </row>
    <row r="878" spans="1:1" x14ac:dyDescent="0.25">
      <c r="A878" s="80" t="s">
        <v>691</v>
      </c>
    </row>
    <row r="879" spans="1:1" x14ac:dyDescent="0.25">
      <c r="A879" s="80" t="s">
        <v>698</v>
      </c>
    </row>
    <row r="880" spans="1:1" x14ac:dyDescent="0.25">
      <c r="A880" s="81" t="s">
        <v>644</v>
      </c>
    </row>
    <row r="881" spans="1:1" x14ac:dyDescent="0.25">
      <c r="A881" s="80" t="s">
        <v>611</v>
      </c>
    </row>
    <row r="882" spans="1:1" x14ac:dyDescent="0.25">
      <c r="A882" s="80" t="s">
        <v>440</v>
      </c>
    </row>
    <row r="883" spans="1:1" x14ac:dyDescent="0.25">
      <c r="A883" s="80" t="s">
        <v>577</v>
      </c>
    </row>
    <row r="884" spans="1:1" x14ac:dyDescent="0.25">
      <c r="A884" s="81" t="s">
        <v>517</v>
      </c>
    </row>
    <row r="885" spans="1:1" x14ac:dyDescent="0.25">
      <c r="A885" s="80" t="s">
        <v>659</v>
      </c>
    </row>
    <row r="886" spans="1:1" x14ac:dyDescent="0.25">
      <c r="A886" s="80" t="s">
        <v>584</v>
      </c>
    </row>
    <row r="887" spans="1:1" x14ac:dyDescent="0.25">
      <c r="A887" s="81" t="s">
        <v>498</v>
      </c>
    </row>
    <row r="888" spans="1:1" x14ac:dyDescent="0.25">
      <c r="A888" s="81" t="s">
        <v>478</v>
      </c>
    </row>
    <row r="889" spans="1:1" x14ac:dyDescent="0.25">
      <c r="A889" s="80" t="s">
        <v>603</v>
      </c>
    </row>
    <row r="890" spans="1:1" x14ac:dyDescent="0.25">
      <c r="A890" s="80" t="s">
        <v>374</v>
      </c>
    </row>
    <row r="891" spans="1:1" x14ac:dyDescent="0.25">
      <c r="A891" s="80" t="s">
        <v>563</v>
      </c>
    </row>
    <row r="892" spans="1:1" x14ac:dyDescent="0.25">
      <c r="A892" s="81" t="s">
        <v>762</v>
      </c>
    </row>
    <row r="893" spans="1:1" x14ac:dyDescent="0.25">
      <c r="A893" s="81" t="s">
        <v>328</v>
      </c>
    </row>
    <row r="894" spans="1:1" x14ac:dyDescent="0.25">
      <c r="A894" s="80" t="s">
        <v>399</v>
      </c>
    </row>
    <row r="895" spans="1:1" x14ac:dyDescent="0.25">
      <c r="A895" s="80" t="s">
        <v>342</v>
      </c>
    </row>
    <row r="896" spans="1:1" x14ac:dyDescent="0.25">
      <c r="A896" s="81" t="s">
        <v>369</v>
      </c>
    </row>
    <row r="897" spans="1:1" x14ac:dyDescent="0.25">
      <c r="A897" s="81" t="s">
        <v>623</v>
      </c>
    </row>
    <row r="898" spans="1:1" x14ac:dyDescent="0.25">
      <c r="A898" s="80" t="s">
        <v>387</v>
      </c>
    </row>
    <row r="899" spans="1:1" x14ac:dyDescent="0.25">
      <c r="A899" s="81" t="s">
        <v>551</v>
      </c>
    </row>
    <row r="900" spans="1:1" x14ac:dyDescent="0.25">
      <c r="A900" s="80" t="s">
        <v>367</v>
      </c>
    </row>
    <row r="901" spans="1:1" x14ac:dyDescent="0.25">
      <c r="A901" s="80" t="s">
        <v>330</v>
      </c>
    </row>
    <row r="902" spans="1:1" x14ac:dyDescent="0.25">
      <c r="A902" s="81" t="s">
        <v>496</v>
      </c>
    </row>
    <row r="903" spans="1:1" x14ac:dyDescent="0.25">
      <c r="A903" s="81" t="s">
        <v>393</v>
      </c>
    </row>
    <row r="904" spans="1:1" x14ac:dyDescent="0.25">
      <c r="A904" s="80" t="s">
        <v>528</v>
      </c>
    </row>
    <row r="905" spans="1:1" x14ac:dyDescent="0.25">
      <c r="A905" s="80" t="s">
        <v>386</v>
      </c>
    </row>
    <row r="906" spans="1:1" x14ac:dyDescent="0.25">
      <c r="A906" s="81" t="s">
        <v>726</v>
      </c>
    </row>
    <row r="907" spans="1:1" x14ac:dyDescent="0.25">
      <c r="A907" s="81" t="s">
        <v>335</v>
      </c>
    </row>
    <row r="908" spans="1:1" x14ac:dyDescent="0.25">
      <c r="A908" s="81" t="s">
        <v>709</v>
      </c>
    </row>
    <row r="909" spans="1:1" x14ac:dyDescent="0.25">
      <c r="A909" s="80" t="s">
        <v>376</v>
      </c>
    </row>
    <row r="910" spans="1:1" x14ac:dyDescent="0.25">
      <c r="A910" s="80" t="s">
        <v>621</v>
      </c>
    </row>
    <row r="911" spans="1:1" x14ac:dyDescent="0.25">
      <c r="A911" s="81" t="s">
        <v>541</v>
      </c>
    </row>
    <row r="912" spans="1:1" x14ac:dyDescent="0.25">
      <c r="A912" s="80" t="s">
        <v>465</v>
      </c>
    </row>
    <row r="913" spans="1:1" x14ac:dyDescent="0.25">
      <c r="A913" s="80" t="s">
        <v>490</v>
      </c>
    </row>
    <row r="914" spans="1:1" x14ac:dyDescent="0.25">
      <c r="A914" s="81" t="s">
        <v>646</v>
      </c>
    </row>
    <row r="915" spans="1:1" x14ac:dyDescent="0.25">
      <c r="A915" s="81" t="s">
        <v>510</v>
      </c>
    </row>
    <row r="916" spans="1:1" x14ac:dyDescent="0.25">
      <c r="A916" s="81" t="s">
        <v>535</v>
      </c>
    </row>
    <row r="917" spans="1:1" x14ac:dyDescent="0.25">
      <c r="A917" s="81" t="s">
        <v>353</v>
      </c>
    </row>
    <row r="918" spans="1:1" x14ac:dyDescent="0.25">
      <c r="A918" s="81" t="s">
        <v>345</v>
      </c>
    </row>
    <row r="919" spans="1:1" x14ac:dyDescent="0.25">
      <c r="A919" s="81" t="s">
        <v>558</v>
      </c>
    </row>
    <row r="920" spans="1:1" x14ac:dyDescent="0.25">
      <c r="A920" s="81" t="s">
        <v>622</v>
      </c>
    </row>
    <row r="922" spans="1:1" s="76" customFormat="1" ht="15.75" thickBot="1" x14ac:dyDescent="0.3">
      <c r="A922" s="82" t="s">
        <v>1938</v>
      </c>
    </row>
    <row r="923" spans="1:1" s="83" customFormat="1" ht="16.5" thickTop="1" thickBot="1" x14ac:dyDescent="0.3"/>
    <row r="924" spans="1:1" ht="15.75" thickTop="1" x14ac:dyDescent="0.25"/>
  </sheetData>
  <sheetProtection password="E68E" sheet="1" objects="1" scenarios="1"/>
  <sortState ref="A470:A922">
    <sortCondition ref="A470"/>
  </sortState>
  <mergeCells count="154">
    <mergeCell ref="A461:B464"/>
    <mergeCell ref="A425:B428"/>
    <mergeCell ref="A430:E430"/>
    <mergeCell ref="A431:C432"/>
    <mergeCell ref="E431:E432"/>
    <mergeCell ref="A433:A460"/>
    <mergeCell ref="B433:B436"/>
    <mergeCell ref="B437:B440"/>
    <mergeCell ref="B441:B444"/>
    <mergeCell ref="B445:B448"/>
    <mergeCell ref="B449:B452"/>
    <mergeCell ref="B453:B456"/>
    <mergeCell ref="B457:B460"/>
    <mergeCell ref="A397:B400"/>
    <mergeCell ref="A402:E402"/>
    <mergeCell ref="A403:C404"/>
    <mergeCell ref="E403:E404"/>
    <mergeCell ref="A405:A424"/>
    <mergeCell ref="B405:B408"/>
    <mergeCell ref="B409:B412"/>
    <mergeCell ref="B413:B416"/>
    <mergeCell ref="B417:B420"/>
    <mergeCell ref="B421:B424"/>
    <mergeCell ref="A361:B364"/>
    <mergeCell ref="A366:E366"/>
    <mergeCell ref="A367:C368"/>
    <mergeCell ref="E367:E368"/>
    <mergeCell ref="A369:A396"/>
    <mergeCell ref="B369:B372"/>
    <mergeCell ref="B373:B376"/>
    <mergeCell ref="B377:B380"/>
    <mergeCell ref="B381:B384"/>
    <mergeCell ref="B385:B388"/>
    <mergeCell ref="B389:B392"/>
    <mergeCell ref="B393:B396"/>
    <mergeCell ref="A325:B328"/>
    <mergeCell ref="A330:E330"/>
    <mergeCell ref="A331:C332"/>
    <mergeCell ref="E331:E332"/>
    <mergeCell ref="A333:A360"/>
    <mergeCell ref="B333:B336"/>
    <mergeCell ref="B337:B340"/>
    <mergeCell ref="B341:B344"/>
    <mergeCell ref="B345:B348"/>
    <mergeCell ref="B349:B352"/>
    <mergeCell ref="B353:B356"/>
    <mergeCell ref="B357:B360"/>
    <mergeCell ref="A289:B292"/>
    <mergeCell ref="A294:E294"/>
    <mergeCell ref="A295:C296"/>
    <mergeCell ref="E295:E296"/>
    <mergeCell ref="A297:A324"/>
    <mergeCell ref="B297:B300"/>
    <mergeCell ref="B301:B304"/>
    <mergeCell ref="B305:B308"/>
    <mergeCell ref="B309:B312"/>
    <mergeCell ref="B313:B316"/>
    <mergeCell ref="B317:B320"/>
    <mergeCell ref="B321:B324"/>
    <mergeCell ref="A253:B256"/>
    <mergeCell ref="A258:E258"/>
    <mergeCell ref="A259:C260"/>
    <mergeCell ref="E259:E260"/>
    <mergeCell ref="A261:A288"/>
    <mergeCell ref="B261:B264"/>
    <mergeCell ref="B265:B268"/>
    <mergeCell ref="B269:B272"/>
    <mergeCell ref="B273:B276"/>
    <mergeCell ref="B277:B280"/>
    <mergeCell ref="B281:B284"/>
    <mergeCell ref="B285:B288"/>
    <mergeCell ref="A217:B220"/>
    <mergeCell ref="A222:E222"/>
    <mergeCell ref="A223:C224"/>
    <mergeCell ref="E223:E224"/>
    <mergeCell ref="A225:A252"/>
    <mergeCell ref="B225:B228"/>
    <mergeCell ref="B229:B232"/>
    <mergeCell ref="B233:B236"/>
    <mergeCell ref="B237:B240"/>
    <mergeCell ref="B241:B244"/>
    <mergeCell ref="B245:B248"/>
    <mergeCell ref="B249:B252"/>
    <mergeCell ref="A181:B184"/>
    <mergeCell ref="A186:E186"/>
    <mergeCell ref="A187:C188"/>
    <mergeCell ref="E187:E188"/>
    <mergeCell ref="A189:A216"/>
    <mergeCell ref="B189:B192"/>
    <mergeCell ref="B193:B196"/>
    <mergeCell ref="B197:B200"/>
    <mergeCell ref="B201:B204"/>
    <mergeCell ref="B205:B208"/>
    <mergeCell ref="B209:B212"/>
    <mergeCell ref="B213:B216"/>
    <mergeCell ref="A145:B148"/>
    <mergeCell ref="A150:E150"/>
    <mergeCell ref="A151:C152"/>
    <mergeCell ref="E151:E152"/>
    <mergeCell ref="A153:A180"/>
    <mergeCell ref="B153:B156"/>
    <mergeCell ref="B157:B160"/>
    <mergeCell ref="B161:B164"/>
    <mergeCell ref="B165:B168"/>
    <mergeCell ref="B169:B172"/>
    <mergeCell ref="B173:B176"/>
    <mergeCell ref="B177:B180"/>
    <mergeCell ref="A109:B112"/>
    <mergeCell ref="A114:E114"/>
    <mergeCell ref="A115:C116"/>
    <mergeCell ref="E115:E116"/>
    <mergeCell ref="A117:A144"/>
    <mergeCell ref="B117:B120"/>
    <mergeCell ref="B121:B124"/>
    <mergeCell ref="B125:B128"/>
    <mergeCell ref="B129:B132"/>
    <mergeCell ref="B133:B136"/>
    <mergeCell ref="B137:B140"/>
    <mergeCell ref="B141:B144"/>
    <mergeCell ref="A73:B76"/>
    <mergeCell ref="A78:E78"/>
    <mergeCell ref="A79:C80"/>
    <mergeCell ref="E79:E80"/>
    <mergeCell ref="A81:A108"/>
    <mergeCell ref="B81:B84"/>
    <mergeCell ref="B85:B88"/>
    <mergeCell ref="B89:B92"/>
    <mergeCell ref="B93:B96"/>
    <mergeCell ref="B97:B100"/>
    <mergeCell ref="B101:B104"/>
    <mergeCell ref="B105:B108"/>
    <mergeCell ref="A37:B40"/>
    <mergeCell ref="A42:E42"/>
    <mergeCell ref="A43:C44"/>
    <mergeCell ref="E43:E44"/>
    <mergeCell ref="A45:A72"/>
    <mergeCell ref="B45:B48"/>
    <mergeCell ref="B49:B52"/>
    <mergeCell ref="B53:B56"/>
    <mergeCell ref="B57:B60"/>
    <mergeCell ref="B61:B64"/>
    <mergeCell ref="B65:B68"/>
    <mergeCell ref="B69:B72"/>
    <mergeCell ref="A6:E6"/>
    <mergeCell ref="A7:C8"/>
    <mergeCell ref="E7:E8"/>
    <mergeCell ref="A9:A36"/>
    <mergeCell ref="B9:B12"/>
    <mergeCell ref="B13:B16"/>
    <mergeCell ref="B17:B20"/>
    <mergeCell ref="B21:B24"/>
    <mergeCell ref="B25:B28"/>
    <mergeCell ref="B29:B32"/>
    <mergeCell ref="B33:B3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8"/>
  <sheetViews>
    <sheetView workbookViewId="0">
      <selection activeCell="A2" sqref="A2"/>
    </sheetView>
  </sheetViews>
  <sheetFormatPr defaultRowHeight="15" x14ac:dyDescent="0.25"/>
  <cols>
    <col min="1" max="1" width="8.85546875" customWidth="1"/>
    <col min="2" max="2" width="8.42578125" customWidth="1"/>
    <col min="3" max="3" width="22.7109375" customWidth="1"/>
    <col min="4" max="4" width="13.5703125" customWidth="1"/>
    <col min="5" max="5" width="9.28515625" customWidth="1"/>
    <col min="9" max="9" width="3.28515625" customWidth="1"/>
    <col min="10" max="10" width="7.140625" customWidth="1"/>
    <col min="11" max="11" width="25.7109375" customWidth="1"/>
  </cols>
  <sheetData>
    <row r="1" spans="1:12" ht="20.25" x14ac:dyDescent="0.3">
      <c r="A1" s="55" t="s">
        <v>777</v>
      </c>
    </row>
    <row r="4" spans="1:12" ht="23.25" x14ac:dyDescent="0.35">
      <c r="A4" s="20" t="s">
        <v>1</v>
      </c>
    </row>
    <row r="6" spans="1:12" ht="18.95" customHeight="1" x14ac:dyDescent="0.25">
      <c r="A6" s="108" t="s">
        <v>778</v>
      </c>
      <c r="B6" s="108"/>
      <c r="C6" s="108"/>
      <c r="D6" s="108"/>
      <c r="E6" s="108"/>
    </row>
    <row r="7" spans="1:12" ht="27.95" customHeight="1" x14ac:dyDescent="0.25">
      <c r="A7" s="109"/>
      <c r="B7" s="109"/>
      <c r="C7" s="109"/>
      <c r="D7" s="21" t="s">
        <v>779</v>
      </c>
      <c r="E7" s="111" t="s">
        <v>4</v>
      </c>
    </row>
    <row r="8" spans="1:12" ht="27.95" customHeight="1" x14ac:dyDescent="0.25">
      <c r="A8" s="110"/>
      <c r="B8" s="110"/>
      <c r="C8" s="110"/>
      <c r="D8" s="22" t="s">
        <v>779</v>
      </c>
      <c r="E8" s="112"/>
    </row>
    <row r="9" spans="1:12" ht="15.95" customHeight="1" x14ac:dyDescent="0.25">
      <c r="A9" s="113" t="s">
        <v>3</v>
      </c>
      <c r="B9" s="113" t="s">
        <v>5</v>
      </c>
      <c r="C9" s="23" t="s">
        <v>14</v>
      </c>
      <c r="D9" s="26">
        <v>3</v>
      </c>
      <c r="E9" s="26">
        <v>3</v>
      </c>
      <c r="F9" s="51">
        <f>E9/199</f>
        <v>1.507537688442211E-2</v>
      </c>
      <c r="H9" s="54">
        <f>F9</f>
        <v>1.507537688442211E-2</v>
      </c>
      <c r="I9" t="s">
        <v>1811</v>
      </c>
      <c r="J9" t="str">
        <f>B9</f>
        <v>AS-UG</v>
      </c>
      <c r="K9" t="s">
        <v>1814</v>
      </c>
      <c r="L9" t="str">
        <f>D8</f>
        <v>Family business</v>
      </c>
    </row>
    <row r="10" spans="1:12" ht="15.95" customHeight="1" x14ac:dyDescent="0.25">
      <c r="A10" s="114"/>
      <c r="B10" s="114"/>
      <c r="C10" s="24" t="s">
        <v>16</v>
      </c>
      <c r="D10" s="27">
        <v>1</v>
      </c>
      <c r="E10" s="27">
        <v>1</v>
      </c>
    </row>
    <row r="11" spans="1:12" ht="15.95" customHeight="1" x14ac:dyDescent="0.25">
      <c r="A11" s="114"/>
      <c r="B11" s="114"/>
      <c r="C11" s="24" t="s">
        <v>780</v>
      </c>
      <c r="D11" s="27">
        <v>0.23076923076923075</v>
      </c>
      <c r="E11" s="27">
        <v>0.23076923076923075</v>
      </c>
    </row>
    <row r="12" spans="1:12" ht="15.95" customHeight="1" x14ac:dyDescent="0.25">
      <c r="A12" s="114"/>
      <c r="B12" s="115"/>
      <c r="C12" s="25" t="s">
        <v>17</v>
      </c>
      <c r="D12" s="28">
        <v>0.23076923076923075</v>
      </c>
      <c r="E12" s="28">
        <v>0.23076923076923075</v>
      </c>
    </row>
    <row r="13" spans="1:12" ht="15.95" customHeight="1" x14ac:dyDescent="0.25">
      <c r="A13" s="114"/>
      <c r="B13" s="115" t="s">
        <v>6</v>
      </c>
      <c r="C13" s="24" t="s">
        <v>14</v>
      </c>
      <c r="D13" s="29">
        <v>4</v>
      </c>
      <c r="E13" s="29">
        <v>4</v>
      </c>
      <c r="F13" s="51">
        <f>E13/307</f>
        <v>1.3029315960912053E-2</v>
      </c>
      <c r="H13" s="54">
        <f>F13</f>
        <v>1.3029315960912053E-2</v>
      </c>
      <c r="I13" t="s">
        <v>1811</v>
      </c>
      <c r="J13" t="str">
        <f>B13</f>
        <v>BU-UG</v>
      </c>
      <c r="K13" t="s">
        <v>1814</v>
      </c>
      <c r="L13" s="57" t="str">
        <f>D8</f>
        <v>Family business</v>
      </c>
    </row>
    <row r="14" spans="1:12" ht="15.95" customHeight="1" x14ac:dyDescent="0.25">
      <c r="A14" s="114"/>
      <c r="B14" s="114"/>
      <c r="C14" s="24" t="s">
        <v>16</v>
      </c>
      <c r="D14" s="27">
        <v>1</v>
      </c>
      <c r="E14" s="27">
        <v>1</v>
      </c>
    </row>
    <row r="15" spans="1:12" ht="15.95" customHeight="1" x14ac:dyDescent="0.25">
      <c r="A15" s="114"/>
      <c r="B15" s="114"/>
      <c r="C15" s="24" t="s">
        <v>780</v>
      </c>
      <c r="D15" s="27">
        <v>0.30769230769230771</v>
      </c>
      <c r="E15" s="27">
        <v>0.30769230769230771</v>
      </c>
    </row>
    <row r="16" spans="1:12" ht="15.95" customHeight="1" x14ac:dyDescent="0.25">
      <c r="A16" s="114"/>
      <c r="B16" s="115"/>
      <c r="C16" s="25" t="s">
        <v>17</v>
      </c>
      <c r="D16" s="28">
        <v>0.30769230769230771</v>
      </c>
      <c r="E16" s="28">
        <v>0.30769230769230771</v>
      </c>
    </row>
    <row r="17" spans="1:12" ht="15.95" customHeight="1" x14ac:dyDescent="0.25">
      <c r="A17" s="114"/>
      <c r="B17" s="115" t="s">
        <v>7</v>
      </c>
      <c r="C17" s="24" t="s">
        <v>14</v>
      </c>
      <c r="D17" s="29">
        <v>3</v>
      </c>
      <c r="E17" s="29">
        <v>3</v>
      </c>
      <c r="F17" s="51">
        <f>E17/187</f>
        <v>1.6042780748663103E-2</v>
      </c>
      <c r="H17" s="54">
        <f>F17</f>
        <v>1.6042780748663103E-2</v>
      </c>
      <c r="I17" t="s">
        <v>1811</v>
      </c>
      <c r="J17" t="str">
        <f>B17</f>
        <v>CO-UG</v>
      </c>
      <c r="K17" t="s">
        <v>1814</v>
      </c>
      <c r="L17" t="str">
        <f>D8</f>
        <v>Family business</v>
      </c>
    </row>
    <row r="18" spans="1:12" ht="15.95" customHeight="1" x14ac:dyDescent="0.25">
      <c r="A18" s="114"/>
      <c r="B18" s="114"/>
      <c r="C18" s="24" t="s">
        <v>16</v>
      </c>
      <c r="D18" s="27">
        <v>1</v>
      </c>
      <c r="E18" s="27">
        <v>1</v>
      </c>
    </row>
    <row r="19" spans="1:12" ht="15.95" customHeight="1" x14ac:dyDescent="0.25">
      <c r="A19" s="114"/>
      <c r="B19" s="114"/>
      <c r="C19" s="24" t="s">
        <v>780</v>
      </c>
      <c r="D19" s="27">
        <v>0.23076923076923075</v>
      </c>
      <c r="E19" s="27">
        <v>0.23076923076923075</v>
      </c>
    </row>
    <row r="20" spans="1:12" ht="15.95" customHeight="1" x14ac:dyDescent="0.25">
      <c r="A20" s="114"/>
      <c r="B20" s="115"/>
      <c r="C20" s="25" t="s">
        <v>17</v>
      </c>
      <c r="D20" s="28">
        <v>0.23076923076923075</v>
      </c>
      <c r="E20" s="28">
        <v>0.23076923076923075</v>
      </c>
    </row>
    <row r="21" spans="1:12" ht="15.95" customHeight="1" x14ac:dyDescent="0.25">
      <c r="A21" s="114"/>
      <c r="B21" s="115" t="s">
        <v>9</v>
      </c>
      <c r="C21" s="24" t="s">
        <v>14</v>
      </c>
      <c r="D21" s="29">
        <v>1</v>
      </c>
      <c r="E21" s="29">
        <v>1</v>
      </c>
      <c r="F21" s="51">
        <f>E21/103</f>
        <v>9.7087378640776691E-3</v>
      </c>
      <c r="H21" s="54">
        <f>F21</f>
        <v>9.7087378640776691E-3</v>
      </c>
      <c r="I21" t="s">
        <v>1811</v>
      </c>
      <c r="J21" t="str">
        <f>B21</f>
        <v>FA-UG</v>
      </c>
      <c r="K21" t="s">
        <v>1814</v>
      </c>
      <c r="L21" t="str">
        <f>D8</f>
        <v>Family business</v>
      </c>
    </row>
    <row r="22" spans="1:12" ht="15.95" customHeight="1" x14ac:dyDescent="0.25">
      <c r="A22" s="114"/>
      <c r="B22" s="114"/>
      <c r="C22" s="24" t="s">
        <v>16</v>
      </c>
      <c r="D22" s="27">
        <v>1</v>
      </c>
      <c r="E22" s="27">
        <v>1</v>
      </c>
    </row>
    <row r="23" spans="1:12" ht="15.95" customHeight="1" x14ac:dyDescent="0.25">
      <c r="A23" s="114"/>
      <c r="B23" s="114"/>
      <c r="C23" s="24" t="s">
        <v>780</v>
      </c>
      <c r="D23" s="27">
        <v>7.6923076923076927E-2</v>
      </c>
      <c r="E23" s="27">
        <v>7.6923076923076927E-2</v>
      </c>
    </row>
    <row r="24" spans="1:12" ht="15.95" customHeight="1" x14ac:dyDescent="0.25">
      <c r="A24" s="114"/>
      <c r="B24" s="115"/>
      <c r="C24" s="25" t="s">
        <v>17</v>
      </c>
      <c r="D24" s="28">
        <v>7.6923076923076927E-2</v>
      </c>
      <c r="E24" s="28">
        <v>7.6923076923076927E-2</v>
      </c>
    </row>
    <row r="25" spans="1:12" ht="15.95" customHeight="1" x14ac:dyDescent="0.25">
      <c r="A25" s="114"/>
      <c r="B25" s="115" t="s">
        <v>11</v>
      </c>
      <c r="C25" s="24" t="s">
        <v>14</v>
      </c>
      <c r="D25" s="29">
        <v>2</v>
      </c>
      <c r="E25" s="29">
        <v>2</v>
      </c>
      <c r="F25" s="51">
        <f>E25/237</f>
        <v>8.4388185654008432E-3</v>
      </c>
      <c r="H25" s="54">
        <f>F25</f>
        <v>8.4388185654008432E-3</v>
      </c>
      <c r="I25" t="s">
        <v>1811</v>
      </c>
      <c r="J25" t="str">
        <f>B25</f>
        <v>SE-UG</v>
      </c>
      <c r="K25" t="s">
        <v>1814</v>
      </c>
      <c r="L25" t="str">
        <f>D8</f>
        <v>Family business</v>
      </c>
    </row>
    <row r="26" spans="1:12" ht="15.95" customHeight="1" x14ac:dyDescent="0.25">
      <c r="A26" s="114"/>
      <c r="B26" s="114"/>
      <c r="C26" s="24" t="s">
        <v>16</v>
      </c>
      <c r="D26" s="27">
        <v>1</v>
      </c>
      <c r="E26" s="27">
        <v>1</v>
      </c>
    </row>
    <row r="27" spans="1:12" ht="15.95" customHeight="1" x14ac:dyDescent="0.25">
      <c r="A27" s="114"/>
      <c r="B27" s="114"/>
      <c r="C27" s="24" t="s">
        <v>780</v>
      </c>
      <c r="D27" s="27">
        <v>0.15384615384615385</v>
      </c>
      <c r="E27" s="27">
        <v>0.15384615384615385</v>
      </c>
    </row>
    <row r="28" spans="1:12" ht="15.95" customHeight="1" x14ac:dyDescent="0.25">
      <c r="A28" s="115"/>
      <c r="B28" s="115"/>
      <c r="C28" s="25" t="s">
        <v>17</v>
      </c>
      <c r="D28" s="28">
        <v>0.15384615384615385</v>
      </c>
      <c r="E28" s="28">
        <v>0.15384615384615385</v>
      </c>
    </row>
    <row r="29" spans="1:12" ht="15.95" customHeight="1" x14ac:dyDescent="0.25">
      <c r="A29" s="115" t="s">
        <v>4</v>
      </c>
      <c r="B29" s="114"/>
      <c r="C29" s="24" t="s">
        <v>14</v>
      </c>
      <c r="D29" s="29">
        <v>13</v>
      </c>
      <c r="E29" s="29">
        <v>13</v>
      </c>
      <c r="F29" s="51">
        <f>E29/1254</f>
        <v>1.036682615629984E-2</v>
      </c>
      <c r="H29" s="54">
        <f>F29</f>
        <v>1.036682615629984E-2</v>
      </c>
      <c r="I29" t="s">
        <v>1811</v>
      </c>
      <c r="J29" t="s">
        <v>1813</v>
      </c>
      <c r="K29" t="s">
        <v>1814</v>
      </c>
      <c r="L29" t="str">
        <f>D8</f>
        <v>Family business</v>
      </c>
    </row>
    <row r="30" spans="1:12" ht="15.95" customHeight="1" x14ac:dyDescent="0.25">
      <c r="A30" s="114"/>
      <c r="B30" s="114"/>
      <c r="C30" s="24" t="s">
        <v>16</v>
      </c>
      <c r="D30" s="27">
        <v>1</v>
      </c>
      <c r="E30" s="27">
        <v>1</v>
      </c>
    </row>
    <row r="31" spans="1:12" ht="15.95" customHeight="1" x14ac:dyDescent="0.25">
      <c r="A31" s="114"/>
      <c r="B31" s="114"/>
      <c r="C31" s="24" t="s">
        <v>780</v>
      </c>
      <c r="D31" s="27">
        <v>1</v>
      </c>
      <c r="E31" s="27">
        <v>1</v>
      </c>
    </row>
    <row r="32" spans="1:12" s="76" customFormat="1" ht="15.95" customHeight="1" thickBot="1" x14ac:dyDescent="0.3">
      <c r="A32" s="116"/>
      <c r="B32" s="116"/>
      <c r="C32" s="84" t="s">
        <v>17</v>
      </c>
      <c r="D32" s="85">
        <v>1</v>
      </c>
      <c r="E32" s="85">
        <v>1</v>
      </c>
    </row>
    <row r="33" spans="1:12" ht="15.75" thickTop="1" x14ac:dyDescent="0.25">
      <c r="F33" s="51"/>
    </row>
    <row r="34" spans="1:12" ht="18.95" customHeight="1" x14ac:dyDescent="0.25">
      <c r="A34" s="108" t="s">
        <v>781</v>
      </c>
      <c r="B34" s="108"/>
      <c r="C34" s="108"/>
      <c r="D34" s="108"/>
      <c r="E34" s="108"/>
    </row>
    <row r="35" spans="1:12" ht="27.95" customHeight="1" x14ac:dyDescent="0.25">
      <c r="A35" s="109"/>
      <c r="B35" s="109"/>
      <c r="C35" s="109"/>
      <c r="D35" s="21" t="s">
        <v>782</v>
      </c>
      <c r="E35" s="111" t="s">
        <v>4</v>
      </c>
    </row>
    <row r="36" spans="1:12" ht="27.95" customHeight="1" x14ac:dyDescent="0.25">
      <c r="A36" s="110"/>
      <c r="B36" s="110"/>
      <c r="C36" s="110"/>
      <c r="D36" s="22" t="s">
        <v>782</v>
      </c>
      <c r="E36" s="112"/>
    </row>
    <row r="37" spans="1:12" ht="15.95" customHeight="1" x14ac:dyDescent="0.25">
      <c r="A37" s="113" t="s">
        <v>3</v>
      </c>
      <c r="B37" s="113" t="s">
        <v>5</v>
      </c>
      <c r="C37" s="23" t="s">
        <v>14</v>
      </c>
      <c r="D37" s="26">
        <v>2</v>
      </c>
      <c r="E37" s="26">
        <v>2</v>
      </c>
      <c r="F37" s="51">
        <f>E37/199</f>
        <v>1.0050251256281407E-2</v>
      </c>
      <c r="H37" s="54">
        <f>F37</f>
        <v>1.0050251256281407E-2</v>
      </c>
      <c r="I37" t="s">
        <v>1811</v>
      </c>
      <c r="J37" t="str">
        <f>B37</f>
        <v>AS-UG</v>
      </c>
      <c r="K37" t="s">
        <v>1814</v>
      </c>
      <c r="L37" t="str">
        <f>D36</f>
        <v>Starting own company</v>
      </c>
    </row>
    <row r="38" spans="1:12" ht="15.95" customHeight="1" x14ac:dyDescent="0.25">
      <c r="A38" s="114"/>
      <c r="B38" s="114"/>
      <c r="C38" s="24" t="s">
        <v>16</v>
      </c>
      <c r="D38" s="27">
        <v>1</v>
      </c>
      <c r="E38" s="27">
        <v>1</v>
      </c>
    </row>
    <row r="39" spans="1:12" ht="27.95" customHeight="1" x14ac:dyDescent="0.25">
      <c r="A39" s="114"/>
      <c r="B39" s="114"/>
      <c r="C39" s="24" t="s">
        <v>783</v>
      </c>
      <c r="D39" s="27">
        <v>0.2</v>
      </c>
      <c r="E39" s="27">
        <v>0.2</v>
      </c>
    </row>
    <row r="40" spans="1:12" ht="15.95" customHeight="1" x14ac:dyDescent="0.25">
      <c r="A40" s="114"/>
      <c r="B40" s="115"/>
      <c r="C40" s="25" t="s">
        <v>17</v>
      </c>
      <c r="D40" s="28">
        <v>0.2</v>
      </c>
      <c r="E40" s="28">
        <v>0.2</v>
      </c>
    </row>
    <row r="41" spans="1:12" ht="15.95" customHeight="1" x14ac:dyDescent="0.25">
      <c r="A41" s="114"/>
      <c r="B41" s="115" t="s">
        <v>6</v>
      </c>
      <c r="C41" s="24" t="s">
        <v>14</v>
      </c>
      <c r="D41" s="29">
        <v>3</v>
      </c>
      <c r="E41" s="29">
        <v>3</v>
      </c>
      <c r="F41" s="51">
        <f>E41/307</f>
        <v>9.7719869706840382E-3</v>
      </c>
      <c r="H41" s="54">
        <f>F41</f>
        <v>9.7719869706840382E-3</v>
      </c>
      <c r="I41" t="s">
        <v>1811</v>
      </c>
      <c r="J41" t="str">
        <f>B41</f>
        <v>BU-UG</v>
      </c>
      <c r="K41" t="s">
        <v>1814</v>
      </c>
      <c r="L41" s="57" t="str">
        <f>D36</f>
        <v>Starting own company</v>
      </c>
    </row>
    <row r="42" spans="1:12" ht="15.95" customHeight="1" x14ac:dyDescent="0.25">
      <c r="A42" s="114"/>
      <c r="B42" s="114"/>
      <c r="C42" s="24" t="s">
        <v>16</v>
      </c>
      <c r="D42" s="27">
        <v>1</v>
      </c>
      <c r="E42" s="27">
        <v>1</v>
      </c>
    </row>
    <row r="43" spans="1:12" ht="27.95" customHeight="1" x14ac:dyDescent="0.25">
      <c r="A43" s="114"/>
      <c r="B43" s="114"/>
      <c r="C43" s="24" t="s">
        <v>783</v>
      </c>
      <c r="D43" s="27">
        <v>0.3</v>
      </c>
      <c r="E43" s="27">
        <v>0.3</v>
      </c>
    </row>
    <row r="44" spans="1:12" ht="15.95" customHeight="1" x14ac:dyDescent="0.25">
      <c r="A44" s="114"/>
      <c r="B44" s="115"/>
      <c r="C44" s="25" t="s">
        <v>17</v>
      </c>
      <c r="D44" s="28">
        <v>0.3</v>
      </c>
      <c r="E44" s="28">
        <v>0.3</v>
      </c>
    </row>
    <row r="45" spans="1:12" ht="15.95" customHeight="1" x14ac:dyDescent="0.25">
      <c r="A45" s="114"/>
      <c r="B45" s="115" t="s">
        <v>7</v>
      </c>
      <c r="C45" s="24" t="s">
        <v>14</v>
      </c>
      <c r="D45" s="29">
        <v>1</v>
      </c>
      <c r="E45" s="29">
        <v>1</v>
      </c>
      <c r="F45" s="51">
        <f>E45/187</f>
        <v>5.3475935828877002E-3</v>
      </c>
      <c r="H45" s="54">
        <f>F45</f>
        <v>5.3475935828877002E-3</v>
      </c>
      <c r="I45" t="s">
        <v>1811</v>
      </c>
      <c r="J45" t="str">
        <f>B45</f>
        <v>CO-UG</v>
      </c>
      <c r="K45" t="s">
        <v>1814</v>
      </c>
      <c r="L45" t="str">
        <f>D36</f>
        <v>Starting own company</v>
      </c>
    </row>
    <row r="46" spans="1:12" ht="15.95" customHeight="1" x14ac:dyDescent="0.25">
      <c r="A46" s="114"/>
      <c r="B46" s="114"/>
      <c r="C46" s="24" t="s">
        <v>16</v>
      </c>
      <c r="D46" s="27">
        <v>1</v>
      </c>
      <c r="E46" s="27">
        <v>1</v>
      </c>
    </row>
    <row r="47" spans="1:12" ht="27.95" customHeight="1" x14ac:dyDescent="0.25">
      <c r="A47" s="114"/>
      <c r="B47" s="114"/>
      <c r="C47" s="24" t="s">
        <v>783</v>
      </c>
      <c r="D47" s="27">
        <v>0.1</v>
      </c>
      <c r="E47" s="27">
        <v>0.1</v>
      </c>
    </row>
    <row r="48" spans="1:12" ht="15.95" customHeight="1" x14ac:dyDescent="0.25">
      <c r="A48" s="114"/>
      <c r="B48" s="115"/>
      <c r="C48" s="25" t="s">
        <v>17</v>
      </c>
      <c r="D48" s="28">
        <v>0.1</v>
      </c>
      <c r="E48" s="28">
        <v>0.1</v>
      </c>
    </row>
    <row r="49" spans="1:12" ht="15.95" customHeight="1" x14ac:dyDescent="0.25">
      <c r="A49" s="114"/>
      <c r="B49" s="115" t="s">
        <v>9</v>
      </c>
      <c r="C49" s="24" t="s">
        <v>14</v>
      </c>
      <c r="D49" s="29">
        <v>2</v>
      </c>
      <c r="E49" s="29">
        <v>2</v>
      </c>
      <c r="F49" s="51">
        <f>E49/103</f>
        <v>1.9417475728155338E-2</v>
      </c>
      <c r="H49" s="54">
        <f>F49</f>
        <v>1.9417475728155338E-2</v>
      </c>
      <c r="I49" t="s">
        <v>1811</v>
      </c>
      <c r="J49" t="str">
        <f>B49</f>
        <v>FA-UG</v>
      </c>
      <c r="K49" t="s">
        <v>1814</v>
      </c>
      <c r="L49" t="str">
        <f>D36</f>
        <v>Starting own company</v>
      </c>
    </row>
    <row r="50" spans="1:12" ht="15.95" customHeight="1" x14ac:dyDescent="0.25">
      <c r="A50" s="114"/>
      <c r="B50" s="114"/>
      <c r="C50" s="24" t="s">
        <v>16</v>
      </c>
      <c r="D50" s="27">
        <v>1</v>
      </c>
      <c r="E50" s="27">
        <v>1</v>
      </c>
    </row>
    <row r="51" spans="1:12" ht="27.95" customHeight="1" x14ac:dyDescent="0.25">
      <c r="A51" s="114"/>
      <c r="B51" s="114"/>
      <c r="C51" s="24" t="s">
        <v>783</v>
      </c>
      <c r="D51" s="27">
        <v>0.2</v>
      </c>
      <c r="E51" s="27">
        <v>0.2</v>
      </c>
    </row>
    <row r="52" spans="1:12" ht="15.95" customHeight="1" x14ac:dyDescent="0.25">
      <c r="A52" s="114"/>
      <c r="B52" s="115"/>
      <c r="C52" s="25" t="s">
        <v>17</v>
      </c>
      <c r="D52" s="28">
        <v>0.2</v>
      </c>
      <c r="E52" s="28">
        <v>0.2</v>
      </c>
    </row>
    <row r="53" spans="1:12" ht="15.95" customHeight="1" x14ac:dyDescent="0.25">
      <c r="A53" s="114"/>
      <c r="B53" s="115" t="s">
        <v>10</v>
      </c>
      <c r="C53" s="24" t="s">
        <v>14</v>
      </c>
      <c r="D53" s="29">
        <v>1</v>
      </c>
      <c r="E53" s="29">
        <v>1</v>
      </c>
      <c r="F53" s="51">
        <f>E53/171</f>
        <v>5.8479532163742687E-3</v>
      </c>
      <c r="H53" s="54">
        <f>F53</f>
        <v>5.8479532163742687E-3</v>
      </c>
      <c r="I53" t="s">
        <v>1811</v>
      </c>
      <c r="J53" t="str">
        <f>B53</f>
        <v>HS-UG</v>
      </c>
      <c r="K53" t="s">
        <v>1814</v>
      </c>
      <c r="L53" t="str">
        <f>D36</f>
        <v>Starting own company</v>
      </c>
    </row>
    <row r="54" spans="1:12" ht="15.95" customHeight="1" x14ac:dyDescent="0.25">
      <c r="A54" s="114"/>
      <c r="B54" s="114"/>
      <c r="C54" s="24" t="s">
        <v>16</v>
      </c>
      <c r="D54" s="27">
        <v>1</v>
      </c>
      <c r="E54" s="27">
        <v>1</v>
      </c>
    </row>
    <row r="55" spans="1:12" ht="27.95" customHeight="1" x14ac:dyDescent="0.25">
      <c r="A55" s="114"/>
      <c r="B55" s="114"/>
      <c r="C55" s="24" t="s">
        <v>783</v>
      </c>
      <c r="D55" s="27">
        <v>0.1</v>
      </c>
      <c r="E55" s="27">
        <v>0.1</v>
      </c>
    </row>
    <row r="56" spans="1:12" ht="15.95" customHeight="1" x14ac:dyDescent="0.25">
      <c r="A56" s="114"/>
      <c r="B56" s="115"/>
      <c r="C56" s="25" t="s">
        <v>17</v>
      </c>
      <c r="D56" s="28">
        <v>0.1</v>
      </c>
      <c r="E56" s="28">
        <v>0.1</v>
      </c>
    </row>
    <row r="57" spans="1:12" ht="15.95" customHeight="1" x14ac:dyDescent="0.25">
      <c r="A57" s="114"/>
      <c r="B57" s="115" t="s">
        <v>11</v>
      </c>
      <c r="C57" s="24" t="s">
        <v>14</v>
      </c>
      <c r="D57" s="29">
        <v>1</v>
      </c>
      <c r="E57" s="29">
        <v>1</v>
      </c>
      <c r="F57" s="51">
        <f>E57/237</f>
        <v>4.2194092827004216E-3</v>
      </c>
      <c r="H57" s="54">
        <f>F57</f>
        <v>4.2194092827004216E-3</v>
      </c>
      <c r="I57" t="s">
        <v>1811</v>
      </c>
      <c r="J57" t="str">
        <f>B57</f>
        <v>SE-UG</v>
      </c>
      <c r="K57" t="s">
        <v>1814</v>
      </c>
      <c r="L57" t="str">
        <f>D36</f>
        <v>Starting own company</v>
      </c>
    </row>
    <row r="58" spans="1:12" ht="15.95" customHeight="1" x14ac:dyDescent="0.25">
      <c r="A58" s="114"/>
      <c r="B58" s="114"/>
      <c r="C58" s="24" t="s">
        <v>16</v>
      </c>
      <c r="D58" s="27">
        <v>1</v>
      </c>
      <c r="E58" s="27">
        <v>1</v>
      </c>
    </row>
    <row r="59" spans="1:12" ht="27.95" customHeight="1" x14ac:dyDescent="0.25">
      <c r="A59" s="114"/>
      <c r="B59" s="114"/>
      <c r="C59" s="24" t="s">
        <v>783</v>
      </c>
      <c r="D59" s="27">
        <v>0.1</v>
      </c>
      <c r="E59" s="27">
        <v>0.1</v>
      </c>
    </row>
    <row r="60" spans="1:12" ht="15.95" customHeight="1" x14ac:dyDescent="0.25">
      <c r="A60" s="115"/>
      <c r="B60" s="115"/>
      <c r="C60" s="25" t="s">
        <v>17</v>
      </c>
      <c r="D60" s="28">
        <v>0.1</v>
      </c>
      <c r="E60" s="28">
        <v>0.1</v>
      </c>
    </row>
    <row r="61" spans="1:12" ht="15.95" customHeight="1" x14ac:dyDescent="0.25">
      <c r="A61" s="115" t="s">
        <v>4</v>
      </c>
      <c r="B61" s="114"/>
      <c r="C61" s="24" t="s">
        <v>14</v>
      </c>
      <c r="D61" s="29">
        <v>10</v>
      </c>
      <c r="E61" s="29">
        <v>10</v>
      </c>
      <c r="F61" s="51">
        <f>E61/1254</f>
        <v>7.9744816586921844E-3</v>
      </c>
      <c r="H61" s="54">
        <f>F61</f>
        <v>7.9744816586921844E-3</v>
      </c>
      <c r="I61" t="s">
        <v>1811</v>
      </c>
      <c r="J61" t="s">
        <v>1813</v>
      </c>
      <c r="K61" t="s">
        <v>1814</v>
      </c>
      <c r="L61" t="str">
        <f>D36</f>
        <v>Starting own company</v>
      </c>
    </row>
    <row r="62" spans="1:12" ht="15.95" customHeight="1" x14ac:dyDescent="0.25">
      <c r="A62" s="114"/>
      <c r="B62" s="114"/>
      <c r="C62" s="24" t="s">
        <v>16</v>
      </c>
      <c r="D62" s="27">
        <v>1</v>
      </c>
      <c r="E62" s="27">
        <v>1</v>
      </c>
    </row>
    <row r="63" spans="1:12" ht="27.95" customHeight="1" x14ac:dyDescent="0.25">
      <c r="A63" s="114"/>
      <c r="B63" s="114"/>
      <c r="C63" s="24" t="s">
        <v>783</v>
      </c>
      <c r="D63" s="27">
        <v>1</v>
      </c>
      <c r="E63" s="27">
        <v>1</v>
      </c>
    </row>
    <row r="64" spans="1:12" s="76" customFormat="1" ht="15.95" customHeight="1" thickBot="1" x14ac:dyDescent="0.3">
      <c r="A64" s="116"/>
      <c r="B64" s="116"/>
      <c r="C64" s="84" t="s">
        <v>17</v>
      </c>
      <c r="D64" s="85">
        <v>1</v>
      </c>
      <c r="E64" s="85">
        <v>1</v>
      </c>
    </row>
    <row r="65" spans="1:12" ht="15.75" thickTop="1" x14ac:dyDescent="0.25"/>
    <row r="66" spans="1:12" ht="18.95" customHeight="1" x14ac:dyDescent="0.25">
      <c r="A66" s="108" t="s">
        <v>784</v>
      </c>
      <c r="B66" s="108"/>
      <c r="C66" s="108"/>
      <c r="D66" s="108"/>
      <c r="E66" s="108"/>
    </row>
    <row r="67" spans="1:12" ht="27.95" customHeight="1" x14ac:dyDescent="0.25">
      <c r="A67" s="109"/>
      <c r="B67" s="109"/>
      <c r="C67" s="109"/>
      <c r="D67" s="21" t="s">
        <v>785</v>
      </c>
      <c r="E67" s="111" t="s">
        <v>4</v>
      </c>
    </row>
    <row r="68" spans="1:12" ht="27.95" customHeight="1" x14ac:dyDescent="0.25">
      <c r="A68" s="110"/>
      <c r="B68" s="110"/>
      <c r="C68" s="110"/>
      <c r="D68" s="22" t="s">
        <v>785</v>
      </c>
      <c r="E68" s="112"/>
    </row>
    <row r="69" spans="1:12" ht="15.95" customHeight="1" x14ac:dyDescent="0.25">
      <c r="A69" s="113" t="s">
        <v>3</v>
      </c>
      <c r="B69" s="113" t="s">
        <v>5</v>
      </c>
      <c r="C69" s="23" t="s">
        <v>14</v>
      </c>
      <c r="D69" s="26">
        <v>24</v>
      </c>
      <c r="E69" s="26">
        <v>24</v>
      </c>
      <c r="F69" s="51">
        <f>E69/199</f>
        <v>0.12060301507537688</v>
      </c>
      <c r="H69" s="54">
        <f>F69</f>
        <v>0.12060301507537688</v>
      </c>
      <c r="I69" t="s">
        <v>1811</v>
      </c>
      <c r="J69" t="str">
        <f>B69</f>
        <v>AS-UG</v>
      </c>
      <c r="K69" t="s">
        <v>1814</v>
      </c>
      <c r="L69" t="str">
        <f>D68</f>
        <v>Personal contacts</v>
      </c>
    </row>
    <row r="70" spans="1:12" ht="15.95" customHeight="1" x14ac:dyDescent="0.25">
      <c r="A70" s="114"/>
      <c r="B70" s="114"/>
      <c r="C70" s="24" t="s">
        <v>16</v>
      </c>
      <c r="D70" s="27">
        <v>1</v>
      </c>
      <c r="E70" s="27">
        <v>1</v>
      </c>
    </row>
    <row r="71" spans="1:12" ht="27.95" customHeight="1" x14ac:dyDescent="0.25">
      <c r="A71" s="114"/>
      <c r="B71" s="114"/>
      <c r="C71" s="24" t="s">
        <v>786</v>
      </c>
      <c r="D71" s="27">
        <v>0.14285714285714285</v>
      </c>
      <c r="E71" s="27">
        <v>0.14285714285714285</v>
      </c>
    </row>
    <row r="72" spans="1:12" ht="15.95" customHeight="1" x14ac:dyDescent="0.25">
      <c r="A72" s="114"/>
      <c r="B72" s="115"/>
      <c r="C72" s="25" t="s">
        <v>17</v>
      </c>
      <c r="D72" s="28">
        <v>0.14285714285714285</v>
      </c>
      <c r="E72" s="28">
        <v>0.14285714285714285</v>
      </c>
    </row>
    <row r="73" spans="1:12" ht="15.95" customHeight="1" x14ac:dyDescent="0.25">
      <c r="A73" s="114"/>
      <c r="B73" s="115" t="s">
        <v>6</v>
      </c>
      <c r="C73" s="24" t="s">
        <v>14</v>
      </c>
      <c r="D73" s="29">
        <v>52</v>
      </c>
      <c r="E73" s="29">
        <v>52</v>
      </c>
      <c r="F73" s="51">
        <f>E73/307</f>
        <v>0.16938110749185667</v>
      </c>
      <c r="H73" s="54">
        <f>F73</f>
        <v>0.16938110749185667</v>
      </c>
      <c r="I73" t="s">
        <v>1811</v>
      </c>
      <c r="J73" t="str">
        <f>B73</f>
        <v>BU-UG</v>
      </c>
      <c r="K73" t="s">
        <v>1814</v>
      </c>
      <c r="L73" s="57" t="str">
        <f>D68</f>
        <v>Personal contacts</v>
      </c>
    </row>
    <row r="74" spans="1:12" ht="15.95" customHeight="1" x14ac:dyDescent="0.25">
      <c r="A74" s="114"/>
      <c r="B74" s="114"/>
      <c r="C74" s="24" t="s">
        <v>16</v>
      </c>
      <c r="D74" s="27">
        <v>1</v>
      </c>
      <c r="E74" s="27">
        <v>1</v>
      </c>
    </row>
    <row r="75" spans="1:12" ht="27.95" customHeight="1" x14ac:dyDescent="0.25">
      <c r="A75" s="114"/>
      <c r="B75" s="114"/>
      <c r="C75" s="24" t="s">
        <v>786</v>
      </c>
      <c r="D75" s="27">
        <v>0.30952380952380953</v>
      </c>
      <c r="E75" s="27">
        <v>0.30952380952380953</v>
      </c>
    </row>
    <row r="76" spans="1:12" ht="15.95" customHeight="1" x14ac:dyDescent="0.25">
      <c r="A76" s="114"/>
      <c r="B76" s="115"/>
      <c r="C76" s="25" t="s">
        <v>17</v>
      </c>
      <c r="D76" s="28">
        <v>0.30952380952380953</v>
      </c>
      <c r="E76" s="28">
        <v>0.30952380952380953</v>
      </c>
    </row>
    <row r="77" spans="1:12" ht="15.95" customHeight="1" x14ac:dyDescent="0.25">
      <c r="A77" s="114"/>
      <c r="B77" s="115" t="s">
        <v>7</v>
      </c>
      <c r="C77" s="24" t="s">
        <v>14</v>
      </c>
      <c r="D77" s="29">
        <v>36</v>
      </c>
      <c r="E77" s="29">
        <v>36</v>
      </c>
      <c r="F77" s="51">
        <f>E77/187</f>
        <v>0.19251336898395721</v>
      </c>
      <c r="H77" s="54">
        <f>F77</f>
        <v>0.19251336898395721</v>
      </c>
      <c r="I77" t="s">
        <v>1811</v>
      </c>
      <c r="J77" t="str">
        <f>B77</f>
        <v>CO-UG</v>
      </c>
      <c r="K77" t="s">
        <v>1814</v>
      </c>
      <c r="L77" t="str">
        <f>D68</f>
        <v>Personal contacts</v>
      </c>
    </row>
    <row r="78" spans="1:12" ht="15.95" customHeight="1" x14ac:dyDescent="0.25">
      <c r="A78" s="114"/>
      <c r="B78" s="114"/>
      <c r="C78" s="24" t="s">
        <v>16</v>
      </c>
      <c r="D78" s="27">
        <v>1</v>
      </c>
      <c r="E78" s="27">
        <v>1</v>
      </c>
    </row>
    <row r="79" spans="1:12" ht="27.95" customHeight="1" x14ac:dyDescent="0.25">
      <c r="A79" s="114"/>
      <c r="B79" s="114"/>
      <c r="C79" s="24" t="s">
        <v>786</v>
      </c>
      <c r="D79" s="27">
        <v>0.21428571428571427</v>
      </c>
      <c r="E79" s="27">
        <v>0.21428571428571427</v>
      </c>
    </row>
    <row r="80" spans="1:12" ht="15.95" customHeight="1" x14ac:dyDescent="0.25">
      <c r="A80" s="114"/>
      <c r="B80" s="115"/>
      <c r="C80" s="25" t="s">
        <v>17</v>
      </c>
      <c r="D80" s="28">
        <v>0.21428571428571427</v>
      </c>
      <c r="E80" s="28">
        <v>0.21428571428571427</v>
      </c>
    </row>
    <row r="81" spans="1:12" ht="15.95" customHeight="1" x14ac:dyDescent="0.25">
      <c r="A81" s="114"/>
      <c r="B81" s="115" t="s">
        <v>8</v>
      </c>
      <c r="C81" s="24" t="s">
        <v>14</v>
      </c>
      <c r="D81" s="29">
        <v>3</v>
      </c>
      <c r="E81" s="29">
        <v>3</v>
      </c>
      <c r="F81" s="51">
        <f>E81/50</f>
        <v>0.06</v>
      </c>
      <c r="H81" s="54">
        <f>F81</f>
        <v>0.06</v>
      </c>
      <c r="I81" t="s">
        <v>1811</v>
      </c>
      <c r="J81" t="str">
        <f>B81</f>
        <v>ED-UG</v>
      </c>
      <c r="K81" t="s">
        <v>1814</v>
      </c>
      <c r="L81" t="str">
        <f>D68</f>
        <v>Personal contacts</v>
      </c>
    </row>
    <row r="82" spans="1:12" ht="15.95" customHeight="1" x14ac:dyDescent="0.25">
      <c r="A82" s="114"/>
      <c r="B82" s="114"/>
      <c r="C82" s="24" t="s">
        <v>16</v>
      </c>
      <c r="D82" s="27">
        <v>1</v>
      </c>
      <c r="E82" s="27">
        <v>1</v>
      </c>
    </row>
    <row r="83" spans="1:12" ht="27.95" customHeight="1" x14ac:dyDescent="0.25">
      <c r="A83" s="114"/>
      <c r="B83" s="114"/>
      <c r="C83" s="24" t="s">
        <v>786</v>
      </c>
      <c r="D83" s="27">
        <v>1.7857142857142856E-2</v>
      </c>
      <c r="E83" s="27">
        <v>1.7857142857142856E-2</v>
      </c>
    </row>
    <row r="84" spans="1:12" ht="15.95" customHeight="1" x14ac:dyDescent="0.25">
      <c r="A84" s="114"/>
      <c r="B84" s="115"/>
      <c r="C84" s="25" t="s">
        <v>17</v>
      </c>
      <c r="D84" s="28">
        <v>1.7857142857142856E-2</v>
      </c>
      <c r="E84" s="28">
        <v>1.7857142857142856E-2</v>
      </c>
    </row>
    <row r="85" spans="1:12" ht="15.95" customHeight="1" x14ac:dyDescent="0.25">
      <c r="A85" s="114"/>
      <c r="B85" s="115" t="s">
        <v>9</v>
      </c>
      <c r="C85" s="24" t="s">
        <v>14</v>
      </c>
      <c r="D85" s="29">
        <v>17</v>
      </c>
      <c r="E85" s="29">
        <v>17</v>
      </c>
      <c r="F85" s="51">
        <f>E85/103</f>
        <v>0.1650485436893204</v>
      </c>
      <c r="H85" s="54">
        <f>F85</f>
        <v>0.1650485436893204</v>
      </c>
      <c r="I85" t="s">
        <v>1811</v>
      </c>
      <c r="J85" t="str">
        <f>B85</f>
        <v>FA-UG</v>
      </c>
      <c r="K85" t="s">
        <v>1814</v>
      </c>
      <c r="L85" t="str">
        <f>D68</f>
        <v>Personal contacts</v>
      </c>
    </row>
    <row r="86" spans="1:12" ht="15.95" customHeight="1" x14ac:dyDescent="0.25">
      <c r="A86" s="114"/>
      <c r="B86" s="114"/>
      <c r="C86" s="24" t="s">
        <v>16</v>
      </c>
      <c r="D86" s="27">
        <v>1</v>
      </c>
      <c r="E86" s="27">
        <v>1</v>
      </c>
    </row>
    <row r="87" spans="1:12" ht="27.95" customHeight="1" x14ac:dyDescent="0.25">
      <c r="A87" s="114"/>
      <c r="B87" s="114"/>
      <c r="C87" s="24" t="s">
        <v>786</v>
      </c>
      <c r="D87" s="27">
        <v>0.10119047619047619</v>
      </c>
      <c r="E87" s="27">
        <v>0.10119047619047619</v>
      </c>
    </row>
    <row r="88" spans="1:12" ht="15.95" customHeight="1" x14ac:dyDescent="0.25">
      <c r="A88" s="114"/>
      <c r="B88" s="115"/>
      <c r="C88" s="25" t="s">
        <v>17</v>
      </c>
      <c r="D88" s="28">
        <v>0.10119047619047619</v>
      </c>
      <c r="E88" s="28">
        <v>0.10119047619047619</v>
      </c>
    </row>
    <row r="89" spans="1:12" ht="15.95" customHeight="1" x14ac:dyDescent="0.25">
      <c r="A89" s="114"/>
      <c r="B89" s="115" t="s">
        <v>10</v>
      </c>
      <c r="C89" s="24" t="s">
        <v>14</v>
      </c>
      <c r="D89" s="29">
        <v>13</v>
      </c>
      <c r="E89" s="29">
        <v>13</v>
      </c>
      <c r="F89" s="51">
        <f>E89/171</f>
        <v>7.6023391812865493E-2</v>
      </c>
      <c r="H89" s="54">
        <f>F89</f>
        <v>7.6023391812865493E-2</v>
      </c>
      <c r="I89" t="s">
        <v>1811</v>
      </c>
      <c r="J89" t="str">
        <f>B89</f>
        <v>HS-UG</v>
      </c>
      <c r="K89" t="s">
        <v>1814</v>
      </c>
      <c r="L89" t="str">
        <f>D68</f>
        <v>Personal contacts</v>
      </c>
    </row>
    <row r="90" spans="1:12" ht="15.95" customHeight="1" x14ac:dyDescent="0.25">
      <c r="A90" s="114"/>
      <c r="B90" s="114"/>
      <c r="C90" s="24" t="s">
        <v>16</v>
      </c>
      <c r="D90" s="27">
        <v>1</v>
      </c>
      <c r="E90" s="27">
        <v>1</v>
      </c>
    </row>
    <row r="91" spans="1:12" ht="27.95" customHeight="1" x14ac:dyDescent="0.25">
      <c r="A91" s="114"/>
      <c r="B91" s="114"/>
      <c r="C91" s="24" t="s">
        <v>786</v>
      </c>
      <c r="D91" s="27">
        <v>7.7380952380952384E-2</v>
      </c>
      <c r="E91" s="27">
        <v>7.7380952380952384E-2</v>
      </c>
    </row>
    <row r="92" spans="1:12" ht="15.95" customHeight="1" x14ac:dyDescent="0.25">
      <c r="A92" s="114"/>
      <c r="B92" s="115"/>
      <c r="C92" s="25" t="s">
        <v>17</v>
      </c>
      <c r="D92" s="28">
        <v>7.7380952380952384E-2</v>
      </c>
      <c r="E92" s="28">
        <v>7.7380952380952384E-2</v>
      </c>
    </row>
    <row r="93" spans="1:12" ht="15.95" customHeight="1" x14ac:dyDescent="0.25">
      <c r="A93" s="114"/>
      <c r="B93" s="115" t="s">
        <v>11</v>
      </c>
      <c r="C93" s="24" t="s">
        <v>14</v>
      </c>
      <c r="D93" s="29">
        <v>23</v>
      </c>
      <c r="E93" s="29">
        <v>23</v>
      </c>
      <c r="F93" s="51">
        <f>E93/237</f>
        <v>9.7046413502109699E-2</v>
      </c>
      <c r="H93" s="54">
        <f>F93</f>
        <v>9.7046413502109699E-2</v>
      </c>
      <c r="I93" t="s">
        <v>1811</v>
      </c>
      <c r="J93" t="str">
        <f>B93</f>
        <v>SE-UG</v>
      </c>
      <c r="K93" t="s">
        <v>1814</v>
      </c>
      <c r="L93" t="str">
        <f>D68</f>
        <v>Personal contacts</v>
      </c>
    </row>
    <row r="94" spans="1:12" ht="15.95" customHeight="1" x14ac:dyDescent="0.25">
      <c r="A94" s="114"/>
      <c r="B94" s="114"/>
      <c r="C94" s="24" t="s">
        <v>16</v>
      </c>
      <c r="D94" s="27">
        <v>1</v>
      </c>
      <c r="E94" s="27">
        <v>1</v>
      </c>
    </row>
    <row r="95" spans="1:12" ht="27.95" customHeight="1" x14ac:dyDescent="0.25">
      <c r="A95" s="114"/>
      <c r="B95" s="114"/>
      <c r="C95" s="24" t="s">
        <v>786</v>
      </c>
      <c r="D95" s="27">
        <v>0.13690476190476192</v>
      </c>
      <c r="E95" s="27">
        <v>0.13690476190476192</v>
      </c>
    </row>
    <row r="96" spans="1:12" ht="15.95" customHeight="1" x14ac:dyDescent="0.25">
      <c r="A96" s="115"/>
      <c r="B96" s="115"/>
      <c r="C96" s="25" t="s">
        <v>17</v>
      </c>
      <c r="D96" s="28">
        <v>0.13690476190476192</v>
      </c>
      <c r="E96" s="28">
        <v>0.13690476190476192</v>
      </c>
    </row>
    <row r="97" spans="1:12" ht="15.95" customHeight="1" x14ac:dyDescent="0.25">
      <c r="A97" s="115" t="s">
        <v>4</v>
      </c>
      <c r="B97" s="114"/>
      <c r="C97" s="24" t="s">
        <v>14</v>
      </c>
      <c r="D97" s="29">
        <v>168</v>
      </c>
      <c r="E97" s="29">
        <v>168</v>
      </c>
      <c r="F97" s="51">
        <f>E97/1254</f>
        <v>0.13397129186602871</v>
      </c>
      <c r="H97" s="54">
        <f>F97</f>
        <v>0.13397129186602871</v>
      </c>
      <c r="I97" t="s">
        <v>1811</v>
      </c>
      <c r="J97" t="s">
        <v>1813</v>
      </c>
      <c r="K97" t="s">
        <v>1814</v>
      </c>
      <c r="L97" t="str">
        <f>D68</f>
        <v>Personal contacts</v>
      </c>
    </row>
    <row r="98" spans="1:12" ht="15.95" customHeight="1" x14ac:dyDescent="0.25">
      <c r="A98" s="114"/>
      <c r="B98" s="114"/>
      <c r="C98" s="24" t="s">
        <v>16</v>
      </c>
      <c r="D98" s="27">
        <v>1</v>
      </c>
      <c r="E98" s="27">
        <v>1</v>
      </c>
    </row>
    <row r="99" spans="1:12" ht="27.95" customHeight="1" x14ac:dyDescent="0.25">
      <c r="A99" s="114"/>
      <c r="B99" s="114"/>
      <c r="C99" s="24" t="s">
        <v>786</v>
      </c>
      <c r="D99" s="27">
        <v>1</v>
      </c>
      <c r="E99" s="27">
        <v>1</v>
      </c>
    </row>
    <row r="100" spans="1:12" s="76" customFormat="1" ht="15.95" customHeight="1" thickBot="1" x14ac:dyDescent="0.3">
      <c r="A100" s="116"/>
      <c r="B100" s="116"/>
      <c r="C100" s="84" t="s">
        <v>17</v>
      </c>
      <c r="D100" s="85">
        <v>1</v>
      </c>
      <c r="E100" s="85">
        <v>1</v>
      </c>
    </row>
    <row r="101" spans="1:12" ht="15.75" thickTop="1" x14ac:dyDescent="0.25"/>
    <row r="102" spans="1:12" ht="18.95" customHeight="1" x14ac:dyDescent="0.25">
      <c r="A102" s="108" t="s">
        <v>787</v>
      </c>
      <c r="B102" s="108"/>
      <c r="C102" s="108"/>
      <c r="D102" s="108"/>
      <c r="E102" s="108"/>
    </row>
    <row r="103" spans="1:12" ht="69.95" customHeight="1" x14ac:dyDescent="0.25">
      <c r="A103" s="109"/>
      <c r="B103" s="109"/>
      <c r="C103" s="109"/>
      <c r="D103" s="21" t="s">
        <v>788</v>
      </c>
      <c r="E103" s="111" t="s">
        <v>4</v>
      </c>
    </row>
    <row r="104" spans="1:12" ht="69.95" customHeight="1" x14ac:dyDescent="0.25">
      <c r="A104" s="110"/>
      <c r="B104" s="110"/>
      <c r="C104" s="110"/>
      <c r="D104" s="22" t="s">
        <v>788</v>
      </c>
      <c r="E104" s="112"/>
    </row>
    <row r="105" spans="1:12" ht="15.95" customHeight="1" x14ac:dyDescent="0.25">
      <c r="A105" s="113" t="s">
        <v>3</v>
      </c>
      <c r="B105" s="113" t="s">
        <v>5</v>
      </c>
      <c r="C105" s="23" t="s">
        <v>14</v>
      </c>
      <c r="D105" s="26">
        <v>6</v>
      </c>
      <c r="E105" s="26">
        <v>6</v>
      </c>
      <c r="F105" s="51">
        <f>E105/199</f>
        <v>3.015075376884422E-2</v>
      </c>
      <c r="H105" s="54">
        <f>F105</f>
        <v>3.015075376884422E-2</v>
      </c>
      <c r="I105" t="s">
        <v>1811</v>
      </c>
      <c r="J105" t="str">
        <f>B105</f>
        <v>AS-UG</v>
      </c>
      <c r="K105" t="s">
        <v>1814</v>
      </c>
      <c r="L105" t="str">
        <f>D104</f>
        <v>Internet Job Site (i.e., Monster, Careerbuilder)</v>
      </c>
    </row>
    <row r="106" spans="1:12" ht="15.95" customHeight="1" x14ac:dyDescent="0.25">
      <c r="A106" s="114"/>
      <c r="B106" s="114"/>
      <c r="C106" s="24" t="s">
        <v>16</v>
      </c>
      <c r="D106" s="27">
        <v>1</v>
      </c>
      <c r="E106" s="27">
        <v>1</v>
      </c>
    </row>
    <row r="107" spans="1:12" ht="42" customHeight="1" x14ac:dyDescent="0.25">
      <c r="A107" s="114"/>
      <c r="B107" s="114"/>
      <c r="C107" s="24" t="s">
        <v>789</v>
      </c>
      <c r="D107" s="27">
        <v>0.15384615384615385</v>
      </c>
      <c r="E107" s="27">
        <v>0.15384615384615385</v>
      </c>
    </row>
    <row r="108" spans="1:12" ht="15.95" customHeight="1" x14ac:dyDescent="0.25">
      <c r="A108" s="114"/>
      <c r="B108" s="115"/>
      <c r="C108" s="25" t="s">
        <v>17</v>
      </c>
      <c r="D108" s="28">
        <v>0.15384615384615385</v>
      </c>
      <c r="E108" s="28">
        <v>0.15384615384615385</v>
      </c>
    </row>
    <row r="109" spans="1:12" ht="15.95" customHeight="1" x14ac:dyDescent="0.25">
      <c r="A109" s="114"/>
      <c r="B109" s="115" t="s">
        <v>6</v>
      </c>
      <c r="C109" s="24" t="s">
        <v>14</v>
      </c>
      <c r="D109" s="29">
        <v>10</v>
      </c>
      <c r="E109" s="29">
        <v>10</v>
      </c>
      <c r="F109" s="51">
        <f>E109/307</f>
        <v>3.2573289902280131E-2</v>
      </c>
      <c r="H109" s="54">
        <f>F109</f>
        <v>3.2573289902280131E-2</v>
      </c>
      <c r="I109" t="s">
        <v>1811</v>
      </c>
      <c r="J109" t="str">
        <f>B109</f>
        <v>BU-UG</v>
      </c>
      <c r="K109" t="s">
        <v>1814</v>
      </c>
      <c r="L109" s="57" t="str">
        <f>D104</f>
        <v>Internet Job Site (i.e., Monster, Careerbuilder)</v>
      </c>
    </row>
    <row r="110" spans="1:12" ht="15.95" customHeight="1" x14ac:dyDescent="0.25">
      <c r="A110" s="114"/>
      <c r="B110" s="114"/>
      <c r="C110" s="24" t="s">
        <v>16</v>
      </c>
      <c r="D110" s="27">
        <v>1</v>
      </c>
      <c r="E110" s="27">
        <v>1</v>
      </c>
    </row>
    <row r="111" spans="1:12" ht="42" customHeight="1" x14ac:dyDescent="0.25">
      <c r="A111" s="114"/>
      <c r="B111" s="114"/>
      <c r="C111" s="24" t="s">
        <v>789</v>
      </c>
      <c r="D111" s="27">
        <v>0.25641025641025639</v>
      </c>
      <c r="E111" s="27">
        <v>0.25641025641025639</v>
      </c>
    </row>
    <row r="112" spans="1:12" ht="15.95" customHeight="1" x14ac:dyDescent="0.25">
      <c r="A112" s="114"/>
      <c r="B112" s="115"/>
      <c r="C112" s="25" t="s">
        <v>17</v>
      </c>
      <c r="D112" s="28">
        <v>0.25641025641025639</v>
      </c>
      <c r="E112" s="28">
        <v>0.25641025641025639</v>
      </c>
    </row>
    <row r="113" spans="1:12" ht="15.95" customHeight="1" x14ac:dyDescent="0.25">
      <c r="A113" s="114"/>
      <c r="B113" s="115" t="s">
        <v>7</v>
      </c>
      <c r="C113" s="24" t="s">
        <v>14</v>
      </c>
      <c r="D113" s="29">
        <v>3</v>
      </c>
      <c r="E113" s="29">
        <v>3</v>
      </c>
      <c r="F113" s="51">
        <f>E113/187</f>
        <v>1.6042780748663103E-2</v>
      </c>
      <c r="H113" s="54">
        <f>F113</f>
        <v>1.6042780748663103E-2</v>
      </c>
      <c r="I113" t="s">
        <v>1811</v>
      </c>
      <c r="J113" t="str">
        <f>B113</f>
        <v>CO-UG</v>
      </c>
      <c r="K113" t="s">
        <v>1814</v>
      </c>
      <c r="L113" t="str">
        <f>D104</f>
        <v>Internet Job Site (i.e., Monster, Careerbuilder)</v>
      </c>
    </row>
    <row r="114" spans="1:12" ht="15.95" customHeight="1" x14ac:dyDescent="0.25">
      <c r="A114" s="114"/>
      <c r="B114" s="114"/>
      <c r="C114" s="24" t="s">
        <v>16</v>
      </c>
      <c r="D114" s="27">
        <v>1</v>
      </c>
      <c r="E114" s="27">
        <v>1</v>
      </c>
    </row>
    <row r="115" spans="1:12" ht="42" customHeight="1" x14ac:dyDescent="0.25">
      <c r="A115" s="114"/>
      <c r="B115" s="114"/>
      <c r="C115" s="24" t="s">
        <v>789</v>
      </c>
      <c r="D115" s="27">
        <v>7.6923076923076927E-2</v>
      </c>
      <c r="E115" s="27">
        <v>7.6923076923076927E-2</v>
      </c>
    </row>
    <row r="116" spans="1:12" ht="15.95" customHeight="1" x14ac:dyDescent="0.25">
      <c r="A116" s="114"/>
      <c r="B116" s="115"/>
      <c r="C116" s="25" t="s">
        <v>17</v>
      </c>
      <c r="D116" s="28">
        <v>7.6923076923076927E-2</v>
      </c>
      <c r="E116" s="28">
        <v>7.6923076923076927E-2</v>
      </c>
    </row>
    <row r="117" spans="1:12" ht="15.95" customHeight="1" x14ac:dyDescent="0.25">
      <c r="A117" s="114"/>
      <c r="B117" s="115" t="s">
        <v>8</v>
      </c>
      <c r="C117" s="24" t="s">
        <v>14</v>
      </c>
      <c r="D117" s="29">
        <v>1</v>
      </c>
      <c r="E117" s="29">
        <v>1</v>
      </c>
      <c r="F117" s="51">
        <f>E117/50</f>
        <v>0.02</v>
      </c>
      <c r="H117" s="54">
        <f>F117</f>
        <v>0.02</v>
      </c>
      <c r="I117" t="s">
        <v>1811</v>
      </c>
      <c r="J117" t="str">
        <f>B117</f>
        <v>ED-UG</v>
      </c>
      <c r="K117" t="s">
        <v>1814</v>
      </c>
      <c r="L117" t="str">
        <f>D104</f>
        <v>Internet Job Site (i.e., Monster, Careerbuilder)</v>
      </c>
    </row>
    <row r="118" spans="1:12" ht="15.95" customHeight="1" x14ac:dyDescent="0.25">
      <c r="A118" s="114"/>
      <c r="B118" s="114"/>
      <c r="C118" s="24" t="s">
        <v>16</v>
      </c>
      <c r="D118" s="27">
        <v>1</v>
      </c>
      <c r="E118" s="27">
        <v>1</v>
      </c>
    </row>
    <row r="119" spans="1:12" ht="42" customHeight="1" x14ac:dyDescent="0.25">
      <c r="A119" s="114"/>
      <c r="B119" s="114"/>
      <c r="C119" s="24" t="s">
        <v>789</v>
      </c>
      <c r="D119" s="27">
        <v>2.564102564102564E-2</v>
      </c>
      <c r="E119" s="27">
        <v>2.564102564102564E-2</v>
      </c>
    </row>
    <row r="120" spans="1:12" ht="15.95" customHeight="1" x14ac:dyDescent="0.25">
      <c r="A120" s="114"/>
      <c r="B120" s="115"/>
      <c r="C120" s="25" t="s">
        <v>17</v>
      </c>
      <c r="D120" s="28">
        <v>2.564102564102564E-2</v>
      </c>
      <c r="E120" s="28">
        <v>2.564102564102564E-2</v>
      </c>
    </row>
    <row r="121" spans="1:12" ht="15.95" customHeight="1" x14ac:dyDescent="0.25">
      <c r="A121" s="114"/>
      <c r="B121" s="115" t="s">
        <v>9</v>
      </c>
      <c r="C121" s="24" t="s">
        <v>14</v>
      </c>
      <c r="D121" s="29">
        <v>5</v>
      </c>
      <c r="E121" s="29">
        <v>5</v>
      </c>
      <c r="F121" s="51">
        <f>E121/103</f>
        <v>4.8543689320388349E-2</v>
      </c>
      <c r="H121" s="54">
        <f>F121</f>
        <v>4.8543689320388349E-2</v>
      </c>
      <c r="I121" t="s">
        <v>1811</v>
      </c>
      <c r="J121" t="str">
        <f>B121</f>
        <v>FA-UG</v>
      </c>
      <c r="K121" t="s">
        <v>1814</v>
      </c>
      <c r="L121" t="str">
        <f>D104</f>
        <v>Internet Job Site (i.e., Monster, Careerbuilder)</v>
      </c>
    </row>
    <row r="122" spans="1:12" ht="15.95" customHeight="1" x14ac:dyDescent="0.25">
      <c r="A122" s="114"/>
      <c r="B122" s="114"/>
      <c r="C122" s="24" t="s">
        <v>16</v>
      </c>
      <c r="D122" s="27">
        <v>1</v>
      </c>
      <c r="E122" s="27">
        <v>1</v>
      </c>
    </row>
    <row r="123" spans="1:12" ht="42" customHeight="1" x14ac:dyDescent="0.25">
      <c r="A123" s="114"/>
      <c r="B123" s="114"/>
      <c r="C123" s="24" t="s">
        <v>789</v>
      </c>
      <c r="D123" s="27">
        <v>0.12820512820512819</v>
      </c>
      <c r="E123" s="27">
        <v>0.12820512820512819</v>
      </c>
    </row>
    <row r="124" spans="1:12" ht="15.95" customHeight="1" x14ac:dyDescent="0.25">
      <c r="A124" s="114"/>
      <c r="B124" s="115"/>
      <c r="C124" s="25" t="s">
        <v>17</v>
      </c>
      <c r="D124" s="28">
        <v>0.12820512820512819</v>
      </c>
      <c r="E124" s="28">
        <v>0.12820512820512819</v>
      </c>
    </row>
    <row r="125" spans="1:12" ht="15.95" customHeight="1" x14ac:dyDescent="0.25">
      <c r="A125" s="114"/>
      <c r="B125" s="115" t="s">
        <v>10</v>
      </c>
      <c r="C125" s="24" t="s">
        <v>14</v>
      </c>
      <c r="D125" s="29">
        <v>7</v>
      </c>
      <c r="E125" s="29">
        <v>7</v>
      </c>
      <c r="F125" s="51">
        <f>E125/171</f>
        <v>4.0935672514619881E-2</v>
      </c>
      <c r="H125" s="54">
        <f>F125</f>
        <v>4.0935672514619881E-2</v>
      </c>
      <c r="I125" t="s">
        <v>1811</v>
      </c>
      <c r="J125" t="str">
        <f>B125</f>
        <v>HS-UG</v>
      </c>
      <c r="K125" t="s">
        <v>1814</v>
      </c>
      <c r="L125" t="str">
        <f>D104</f>
        <v>Internet Job Site (i.e., Monster, Careerbuilder)</v>
      </c>
    </row>
    <row r="126" spans="1:12" ht="15.95" customHeight="1" x14ac:dyDescent="0.25">
      <c r="A126" s="114"/>
      <c r="B126" s="114"/>
      <c r="C126" s="24" t="s">
        <v>16</v>
      </c>
      <c r="D126" s="27">
        <v>1</v>
      </c>
      <c r="E126" s="27">
        <v>1</v>
      </c>
    </row>
    <row r="127" spans="1:12" ht="42" customHeight="1" x14ac:dyDescent="0.25">
      <c r="A127" s="114"/>
      <c r="B127" s="114"/>
      <c r="C127" s="24" t="s">
        <v>789</v>
      </c>
      <c r="D127" s="27">
        <v>0.17948717948717949</v>
      </c>
      <c r="E127" s="27">
        <v>0.17948717948717949</v>
      </c>
    </row>
    <row r="128" spans="1:12" ht="15.95" customHeight="1" x14ac:dyDescent="0.25">
      <c r="A128" s="114"/>
      <c r="B128" s="115"/>
      <c r="C128" s="25" t="s">
        <v>17</v>
      </c>
      <c r="D128" s="28">
        <v>0.17948717948717949</v>
      </c>
      <c r="E128" s="28">
        <v>0.17948717948717949</v>
      </c>
    </row>
    <row r="129" spans="1:12" ht="15.95" customHeight="1" x14ac:dyDescent="0.25">
      <c r="A129" s="114"/>
      <c r="B129" s="115" t="s">
        <v>11</v>
      </c>
      <c r="C129" s="24" t="s">
        <v>14</v>
      </c>
      <c r="D129" s="29">
        <v>7</v>
      </c>
      <c r="E129" s="29">
        <v>7</v>
      </c>
      <c r="F129" s="51">
        <f>E129/237</f>
        <v>2.9535864978902954E-2</v>
      </c>
      <c r="H129" s="54">
        <f>F129</f>
        <v>2.9535864978902954E-2</v>
      </c>
      <c r="I129" t="s">
        <v>1811</v>
      </c>
      <c r="J129" t="str">
        <f>B129</f>
        <v>SE-UG</v>
      </c>
      <c r="K129" t="s">
        <v>1814</v>
      </c>
      <c r="L129" t="str">
        <f>D104</f>
        <v>Internet Job Site (i.e., Monster, Careerbuilder)</v>
      </c>
    </row>
    <row r="130" spans="1:12" ht="15.95" customHeight="1" x14ac:dyDescent="0.25">
      <c r="A130" s="114"/>
      <c r="B130" s="114"/>
      <c r="C130" s="24" t="s">
        <v>16</v>
      </c>
      <c r="D130" s="27">
        <v>1</v>
      </c>
      <c r="E130" s="27">
        <v>1</v>
      </c>
    </row>
    <row r="131" spans="1:12" ht="42" customHeight="1" x14ac:dyDescent="0.25">
      <c r="A131" s="114"/>
      <c r="B131" s="114"/>
      <c r="C131" s="24" t="s">
        <v>789</v>
      </c>
      <c r="D131" s="27">
        <v>0.17948717948717949</v>
      </c>
      <c r="E131" s="27">
        <v>0.17948717948717949</v>
      </c>
    </row>
    <row r="132" spans="1:12" ht="15.95" customHeight="1" x14ac:dyDescent="0.25">
      <c r="A132" s="115"/>
      <c r="B132" s="115"/>
      <c r="C132" s="25" t="s">
        <v>17</v>
      </c>
      <c r="D132" s="28">
        <v>0.17948717948717949</v>
      </c>
      <c r="E132" s="28">
        <v>0.17948717948717949</v>
      </c>
    </row>
    <row r="133" spans="1:12" ht="15.95" customHeight="1" x14ac:dyDescent="0.25">
      <c r="A133" s="115" t="s">
        <v>4</v>
      </c>
      <c r="B133" s="114"/>
      <c r="C133" s="24" t="s">
        <v>14</v>
      </c>
      <c r="D133" s="29">
        <v>39</v>
      </c>
      <c r="E133" s="29">
        <v>39</v>
      </c>
      <c r="F133" s="51">
        <f>E133/1254</f>
        <v>3.1100478468899521E-2</v>
      </c>
      <c r="H133" s="54">
        <f>F133</f>
        <v>3.1100478468899521E-2</v>
      </c>
      <c r="I133" t="s">
        <v>1811</v>
      </c>
      <c r="J133" t="s">
        <v>1813</v>
      </c>
      <c r="K133" t="s">
        <v>1814</v>
      </c>
      <c r="L133" t="str">
        <f>D104</f>
        <v>Internet Job Site (i.e., Monster, Careerbuilder)</v>
      </c>
    </row>
    <row r="134" spans="1:12" ht="15.95" customHeight="1" x14ac:dyDescent="0.25">
      <c r="A134" s="114"/>
      <c r="B134" s="114"/>
      <c r="C134" s="24" t="s">
        <v>16</v>
      </c>
      <c r="D134" s="27">
        <v>1</v>
      </c>
      <c r="E134" s="27">
        <v>1</v>
      </c>
    </row>
    <row r="135" spans="1:12" ht="42" customHeight="1" x14ac:dyDescent="0.25">
      <c r="A135" s="114"/>
      <c r="B135" s="114"/>
      <c r="C135" s="24" t="s">
        <v>789</v>
      </c>
      <c r="D135" s="27">
        <v>1</v>
      </c>
      <c r="E135" s="27">
        <v>1</v>
      </c>
    </row>
    <row r="136" spans="1:12" s="76" customFormat="1" ht="15.95" customHeight="1" thickBot="1" x14ac:dyDescent="0.3">
      <c r="A136" s="116"/>
      <c r="B136" s="116"/>
      <c r="C136" s="84" t="s">
        <v>17</v>
      </c>
      <c r="D136" s="85">
        <v>1</v>
      </c>
      <c r="E136" s="85">
        <v>1</v>
      </c>
    </row>
    <row r="137" spans="1:12" ht="15.75" thickTop="1" x14ac:dyDescent="0.25"/>
    <row r="138" spans="1:12" ht="18.95" customHeight="1" x14ac:dyDescent="0.25">
      <c r="A138" s="108" t="s">
        <v>790</v>
      </c>
      <c r="B138" s="108"/>
      <c r="C138" s="108"/>
      <c r="D138" s="108"/>
      <c r="E138" s="108"/>
    </row>
    <row r="139" spans="1:12" ht="15" customHeight="1" x14ac:dyDescent="0.25">
      <c r="A139" s="109"/>
      <c r="B139" s="109"/>
      <c r="C139" s="109"/>
      <c r="D139" s="21" t="s">
        <v>791</v>
      </c>
      <c r="E139" s="111" t="s">
        <v>4</v>
      </c>
    </row>
    <row r="140" spans="1:12" ht="15" customHeight="1" x14ac:dyDescent="0.25">
      <c r="A140" s="110"/>
      <c r="B140" s="110"/>
      <c r="C140" s="110"/>
      <c r="D140" s="22" t="s">
        <v>791</v>
      </c>
      <c r="E140" s="112"/>
    </row>
    <row r="141" spans="1:12" ht="15.95" customHeight="1" x14ac:dyDescent="0.25">
      <c r="A141" s="113" t="s">
        <v>3</v>
      </c>
      <c r="B141" s="113" t="s">
        <v>5</v>
      </c>
      <c r="C141" s="23" t="s">
        <v>14</v>
      </c>
      <c r="D141" s="26">
        <v>9</v>
      </c>
      <c r="E141" s="26">
        <v>9</v>
      </c>
      <c r="F141" s="51">
        <f>E141/199</f>
        <v>4.5226130653266333E-2</v>
      </c>
      <c r="H141" s="54">
        <f>F141</f>
        <v>4.5226130653266333E-2</v>
      </c>
      <c r="I141" t="s">
        <v>1811</v>
      </c>
      <c r="J141" t="str">
        <f>B141</f>
        <v>AS-UG</v>
      </c>
      <c r="K141" t="s">
        <v>1814</v>
      </c>
      <c r="L141" t="str">
        <f>D140</f>
        <v>LinkedIn</v>
      </c>
    </row>
    <row r="142" spans="1:12" ht="15.95" customHeight="1" x14ac:dyDescent="0.25">
      <c r="A142" s="114"/>
      <c r="B142" s="114"/>
      <c r="C142" s="24" t="s">
        <v>16</v>
      </c>
      <c r="D142" s="27">
        <v>1</v>
      </c>
      <c r="E142" s="27">
        <v>1</v>
      </c>
    </row>
    <row r="143" spans="1:12" ht="15.95" customHeight="1" x14ac:dyDescent="0.25">
      <c r="A143" s="114"/>
      <c r="B143" s="114"/>
      <c r="C143" s="24" t="s">
        <v>792</v>
      </c>
      <c r="D143" s="27">
        <v>0.25</v>
      </c>
      <c r="E143" s="27">
        <v>0.25</v>
      </c>
    </row>
    <row r="144" spans="1:12" ht="15.95" customHeight="1" x14ac:dyDescent="0.25">
      <c r="A144" s="114"/>
      <c r="B144" s="115"/>
      <c r="C144" s="25" t="s">
        <v>17</v>
      </c>
      <c r="D144" s="28">
        <v>0.25</v>
      </c>
      <c r="E144" s="28">
        <v>0.25</v>
      </c>
    </row>
    <row r="145" spans="1:12" ht="15.95" customHeight="1" x14ac:dyDescent="0.25">
      <c r="A145" s="114"/>
      <c r="B145" s="115" t="s">
        <v>6</v>
      </c>
      <c r="C145" s="24" t="s">
        <v>14</v>
      </c>
      <c r="D145" s="29">
        <v>13</v>
      </c>
      <c r="E145" s="29">
        <v>13</v>
      </c>
      <c r="F145" s="51">
        <f>E145/307</f>
        <v>4.2345276872964167E-2</v>
      </c>
      <c r="H145" s="54">
        <f>F145</f>
        <v>4.2345276872964167E-2</v>
      </c>
      <c r="I145" t="s">
        <v>1811</v>
      </c>
      <c r="J145" t="str">
        <f>B145</f>
        <v>BU-UG</v>
      </c>
      <c r="K145" t="s">
        <v>1814</v>
      </c>
      <c r="L145" s="57" t="str">
        <f>D140</f>
        <v>LinkedIn</v>
      </c>
    </row>
    <row r="146" spans="1:12" ht="15.95" customHeight="1" x14ac:dyDescent="0.25">
      <c r="A146" s="114"/>
      <c r="B146" s="114"/>
      <c r="C146" s="24" t="s">
        <v>16</v>
      </c>
      <c r="D146" s="27">
        <v>1</v>
      </c>
      <c r="E146" s="27">
        <v>1</v>
      </c>
    </row>
    <row r="147" spans="1:12" ht="15.95" customHeight="1" x14ac:dyDescent="0.25">
      <c r="A147" s="114"/>
      <c r="B147" s="114"/>
      <c r="C147" s="24" t="s">
        <v>792</v>
      </c>
      <c r="D147" s="27">
        <v>0.36111111111111105</v>
      </c>
      <c r="E147" s="27">
        <v>0.36111111111111105</v>
      </c>
    </row>
    <row r="148" spans="1:12" ht="15.95" customHeight="1" x14ac:dyDescent="0.25">
      <c r="A148" s="114"/>
      <c r="B148" s="115"/>
      <c r="C148" s="25" t="s">
        <v>17</v>
      </c>
      <c r="D148" s="28">
        <v>0.36111111111111105</v>
      </c>
      <c r="E148" s="28">
        <v>0.36111111111111105</v>
      </c>
    </row>
    <row r="149" spans="1:12" ht="15.95" customHeight="1" x14ac:dyDescent="0.25">
      <c r="A149" s="114"/>
      <c r="B149" s="115" t="s">
        <v>7</v>
      </c>
      <c r="C149" s="24" t="s">
        <v>14</v>
      </c>
      <c r="D149" s="29">
        <v>6</v>
      </c>
      <c r="E149" s="29">
        <v>6</v>
      </c>
      <c r="F149" s="51">
        <f>E149/187</f>
        <v>3.2085561497326207E-2</v>
      </c>
      <c r="H149" s="54">
        <f>F149</f>
        <v>3.2085561497326207E-2</v>
      </c>
      <c r="I149" t="s">
        <v>1811</v>
      </c>
      <c r="J149" t="str">
        <f>B149</f>
        <v>CO-UG</v>
      </c>
      <c r="K149" t="s">
        <v>1814</v>
      </c>
      <c r="L149" t="str">
        <f>D140</f>
        <v>LinkedIn</v>
      </c>
    </row>
    <row r="150" spans="1:12" ht="15.95" customHeight="1" x14ac:dyDescent="0.25">
      <c r="A150" s="114"/>
      <c r="B150" s="114"/>
      <c r="C150" s="24" t="s">
        <v>16</v>
      </c>
      <c r="D150" s="27">
        <v>1</v>
      </c>
      <c r="E150" s="27">
        <v>1</v>
      </c>
    </row>
    <row r="151" spans="1:12" ht="15.95" customHeight="1" x14ac:dyDescent="0.25">
      <c r="A151" s="114"/>
      <c r="B151" s="114"/>
      <c r="C151" s="24" t="s">
        <v>792</v>
      </c>
      <c r="D151" s="27">
        <v>0.16666666666666663</v>
      </c>
      <c r="E151" s="27">
        <v>0.16666666666666663</v>
      </c>
    </row>
    <row r="152" spans="1:12" ht="15.95" customHeight="1" x14ac:dyDescent="0.25">
      <c r="A152" s="114"/>
      <c r="B152" s="115"/>
      <c r="C152" s="25" t="s">
        <v>17</v>
      </c>
      <c r="D152" s="28">
        <v>0.16666666666666663</v>
      </c>
      <c r="E152" s="28">
        <v>0.16666666666666663</v>
      </c>
    </row>
    <row r="153" spans="1:12" ht="15.95" customHeight="1" x14ac:dyDescent="0.25">
      <c r="A153" s="114"/>
      <c r="B153" s="115" t="s">
        <v>9</v>
      </c>
      <c r="C153" s="24" t="s">
        <v>14</v>
      </c>
      <c r="D153" s="29">
        <v>2</v>
      </c>
      <c r="E153" s="29">
        <v>2</v>
      </c>
      <c r="F153" s="51">
        <f>E153/103</f>
        <v>1.9417475728155338E-2</v>
      </c>
      <c r="H153" s="54">
        <f>F153</f>
        <v>1.9417475728155338E-2</v>
      </c>
      <c r="I153" t="s">
        <v>1811</v>
      </c>
      <c r="J153" t="str">
        <f>B153</f>
        <v>FA-UG</v>
      </c>
      <c r="K153" t="s">
        <v>1814</v>
      </c>
      <c r="L153" t="str">
        <f>D140</f>
        <v>LinkedIn</v>
      </c>
    </row>
    <row r="154" spans="1:12" ht="15.95" customHeight="1" x14ac:dyDescent="0.25">
      <c r="A154" s="114"/>
      <c r="B154" s="114"/>
      <c r="C154" s="24" t="s">
        <v>16</v>
      </c>
      <c r="D154" s="27">
        <v>1</v>
      </c>
      <c r="E154" s="27">
        <v>1</v>
      </c>
    </row>
    <row r="155" spans="1:12" ht="15.95" customHeight="1" x14ac:dyDescent="0.25">
      <c r="A155" s="114"/>
      <c r="B155" s="114"/>
      <c r="C155" s="24" t="s">
        <v>792</v>
      </c>
      <c r="D155" s="27">
        <v>5.5555555555555552E-2</v>
      </c>
      <c r="E155" s="27">
        <v>5.5555555555555552E-2</v>
      </c>
    </row>
    <row r="156" spans="1:12" ht="15.95" customHeight="1" x14ac:dyDescent="0.25">
      <c r="A156" s="114"/>
      <c r="B156" s="115"/>
      <c r="C156" s="25" t="s">
        <v>17</v>
      </c>
      <c r="D156" s="28">
        <v>5.5555555555555552E-2</v>
      </c>
      <c r="E156" s="28">
        <v>5.5555555555555552E-2</v>
      </c>
    </row>
    <row r="157" spans="1:12" ht="15.95" customHeight="1" x14ac:dyDescent="0.25">
      <c r="A157" s="114"/>
      <c r="B157" s="115" t="s">
        <v>10</v>
      </c>
      <c r="C157" s="24" t="s">
        <v>14</v>
      </c>
      <c r="D157" s="29">
        <v>1</v>
      </c>
      <c r="E157" s="29">
        <v>1</v>
      </c>
      <c r="F157" s="51">
        <f>E157/171</f>
        <v>5.8479532163742687E-3</v>
      </c>
      <c r="H157" s="54">
        <f>F157</f>
        <v>5.8479532163742687E-3</v>
      </c>
      <c r="I157" t="s">
        <v>1811</v>
      </c>
      <c r="J157" t="str">
        <f>B157</f>
        <v>HS-UG</v>
      </c>
      <c r="K157" t="s">
        <v>1814</v>
      </c>
      <c r="L157" t="str">
        <f>D140</f>
        <v>LinkedIn</v>
      </c>
    </row>
    <row r="158" spans="1:12" ht="15.95" customHeight="1" x14ac:dyDescent="0.25">
      <c r="A158" s="114"/>
      <c r="B158" s="114"/>
      <c r="C158" s="24" t="s">
        <v>16</v>
      </c>
      <c r="D158" s="27">
        <v>1</v>
      </c>
      <c r="E158" s="27">
        <v>1</v>
      </c>
    </row>
    <row r="159" spans="1:12" ht="15.95" customHeight="1" x14ac:dyDescent="0.25">
      <c r="A159" s="114"/>
      <c r="B159" s="114"/>
      <c r="C159" s="24" t="s">
        <v>792</v>
      </c>
      <c r="D159" s="27">
        <v>2.7777777777777776E-2</v>
      </c>
      <c r="E159" s="27">
        <v>2.7777777777777776E-2</v>
      </c>
    </row>
    <row r="160" spans="1:12" ht="15.95" customHeight="1" x14ac:dyDescent="0.25">
      <c r="A160" s="114"/>
      <c r="B160" s="115"/>
      <c r="C160" s="25" t="s">
        <v>17</v>
      </c>
      <c r="D160" s="28">
        <v>2.7777777777777776E-2</v>
      </c>
      <c r="E160" s="28">
        <v>2.7777777777777776E-2</v>
      </c>
    </row>
    <row r="161" spans="1:12" ht="15.95" customHeight="1" x14ac:dyDescent="0.25">
      <c r="A161" s="114"/>
      <c r="B161" s="115" t="s">
        <v>11</v>
      </c>
      <c r="C161" s="24" t="s">
        <v>14</v>
      </c>
      <c r="D161" s="29">
        <v>5</v>
      </c>
      <c r="E161" s="29">
        <v>5</v>
      </c>
      <c r="F161" s="51">
        <f>E161/237</f>
        <v>2.1097046413502109E-2</v>
      </c>
      <c r="H161" s="54">
        <f>F161</f>
        <v>2.1097046413502109E-2</v>
      </c>
      <c r="I161" t="s">
        <v>1811</v>
      </c>
      <c r="J161" t="str">
        <f>B161</f>
        <v>SE-UG</v>
      </c>
      <c r="K161" t="s">
        <v>1814</v>
      </c>
      <c r="L161" t="str">
        <f>D140</f>
        <v>LinkedIn</v>
      </c>
    </row>
    <row r="162" spans="1:12" ht="15.95" customHeight="1" x14ac:dyDescent="0.25">
      <c r="A162" s="114"/>
      <c r="B162" s="114"/>
      <c r="C162" s="24" t="s">
        <v>16</v>
      </c>
      <c r="D162" s="27">
        <v>1</v>
      </c>
      <c r="E162" s="27">
        <v>1</v>
      </c>
    </row>
    <row r="163" spans="1:12" ht="15.95" customHeight="1" x14ac:dyDescent="0.25">
      <c r="A163" s="114"/>
      <c r="B163" s="114"/>
      <c r="C163" s="24" t="s">
        <v>792</v>
      </c>
      <c r="D163" s="27">
        <v>0.1388888888888889</v>
      </c>
      <c r="E163" s="27">
        <v>0.1388888888888889</v>
      </c>
    </row>
    <row r="164" spans="1:12" ht="15.95" customHeight="1" x14ac:dyDescent="0.25">
      <c r="A164" s="115"/>
      <c r="B164" s="115"/>
      <c r="C164" s="25" t="s">
        <v>17</v>
      </c>
      <c r="D164" s="28">
        <v>0.1388888888888889</v>
      </c>
      <c r="E164" s="28">
        <v>0.1388888888888889</v>
      </c>
    </row>
    <row r="165" spans="1:12" ht="15.95" customHeight="1" x14ac:dyDescent="0.25">
      <c r="A165" s="115" t="s">
        <v>4</v>
      </c>
      <c r="B165" s="114"/>
      <c r="C165" s="24" t="s">
        <v>14</v>
      </c>
      <c r="D165" s="29">
        <v>36</v>
      </c>
      <c r="E165" s="29">
        <v>36</v>
      </c>
      <c r="F165" s="51">
        <f>E165/1254</f>
        <v>2.8708133971291867E-2</v>
      </c>
      <c r="H165" s="54">
        <f>F165</f>
        <v>2.8708133971291867E-2</v>
      </c>
      <c r="I165" t="s">
        <v>1811</v>
      </c>
      <c r="J165" t="s">
        <v>1813</v>
      </c>
      <c r="K165" t="s">
        <v>1814</v>
      </c>
      <c r="L165" t="str">
        <f>D140</f>
        <v>LinkedIn</v>
      </c>
    </row>
    <row r="166" spans="1:12" ht="15.95" customHeight="1" x14ac:dyDescent="0.25">
      <c r="A166" s="114"/>
      <c r="B166" s="114"/>
      <c r="C166" s="24" t="s">
        <v>16</v>
      </c>
      <c r="D166" s="27">
        <v>1</v>
      </c>
      <c r="E166" s="27">
        <v>1</v>
      </c>
    </row>
    <row r="167" spans="1:12" ht="15.95" customHeight="1" x14ac:dyDescent="0.25">
      <c r="A167" s="114"/>
      <c r="B167" s="114"/>
      <c r="C167" s="24" t="s">
        <v>792</v>
      </c>
      <c r="D167" s="27">
        <v>1</v>
      </c>
      <c r="E167" s="27">
        <v>1</v>
      </c>
    </row>
    <row r="168" spans="1:12" s="76" customFormat="1" ht="15.95" customHeight="1" thickBot="1" x14ac:dyDescent="0.3">
      <c r="A168" s="116"/>
      <c r="B168" s="116"/>
      <c r="C168" s="84" t="s">
        <v>17</v>
      </c>
      <c r="D168" s="85">
        <v>1</v>
      </c>
      <c r="E168" s="85">
        <v>1</v>
      </c>
    </row>
    <row r="169" spans="1:12" ht="15.75" thickTop="1" x14ac:dyDescent="0.25">
      <c r="H169" s="54"/>
    </row>
    <row r="170" spans="1:12" ht="18.95" customHeight="1" x14ac:dyDescent="0.25">
      <c r="A170" s="108" t="s">
        <v>793</v>
      </c>
      <c r="B170" s="108"/>
      <c r="C170" s="108"/>
      <c r="D170" s="108"/>
      <c r="E170" s="108"/>
    </row>
    <row r="171" spans="1:12" ht="57" customHeight="1" x14ac:dyDescent="0.25">
      <c r="A171" s="109"/>
      <c r="B171" s="109"/>
      <c r="C171" s="109"/>
      <c r="D171" s="21" t="s">
        <v>794</v>
      </c>
      <c r="E171" s="111" t="s">
        <v>4</v>
      </c>
    </row>
    <row r="172" spans="1:12" ht="57" customHeight="1" x14ac:dyDescent="0.25">
      <c r="A172" s="110"/>
      <c r="B172" s="110"/>
      <c r="C172" s="110"/>
      <c r="D172" s="22" t="s">
        <v>794</v>
      </c>
      <c r="E172" s="112"/>
    </row>
    <row r="173" spans="1:12" ht="15.95" customHeight="1" x14ac:dyDescent="0.25">
      <c r="A173" s="113" t="s">
        <v>3</v>
      </c>
      <c r="B173" s="113" t="s">
        <v>5</v>
      </c>
      <c r="C173" s="23" t="s">
        <v>14</v>
      </c>
      <c r="D173" s="26">
        <v>7</v>
      </c>
      <c r="E173" s="26">
        <v>7</v>
      </c>
      <c r="F173" s="51">
        <f>E173/199</f>
        <v>3.5175879396984924E-2</v>
      </c>
      <c r="H173" s="54">
        <f>F173</f>
        <v>3.5175879396984924E-2</v>
      </c>
      <c r="I173" t="s">
        <v>1811</v>
      </c>
      <c r="J173" t="str">
        <f>B173</f>
        <v>AS-UG</v>
      </c>
      <c r="K173" t="s">
        <v>1814</v>
      </c>
      <c r="L173" t="str">
        <f>D172</f>
        <v>Company/Industry Website - applied directly</v>
      </c>
    </row>
    <row r="174" spans="1:12" ht="15.95" customHeight="1" x14ac:dyDescent="0.25">
      <c r="A174" s="114"/>
      <c r="B174" s="114"/>
      <c r="C174" s="24" t="s">
        <v>16</v>
      </c>
      <c r="D174" s="27">
        <v>1</v>
      </c>
      <c r="E174" s="27">
        <v>1</v>
      </c>
    </row>
    <row r="175" spans="1:12" ht="42" customHeight="1" x14ac:dyDescent="0.25">
      <c r="A175" s="114"/>
      <c r="B175" s="114"/>
      <c r="C175" s="24" t="s">
        <v>795</v>
      </c>
      <c r="D175" s="27">
        <v>9.45945945945946E-2</v>
      </c>
      <c r="E175" s="27">
        <v>9.45945945945946E-2</v>
      </c>
    </row>
    <row r="176" spans="1:12" ht="15.95" customHeight="1" x14ac:dyDescent="0.25">
      <c r="A176" s="114"/>
      <c r="B176" s="115"/>
      <c r="C176" s="25" t="s">
        <v>17</v>
      </c>
      <c r="D176" s="28">
        <v>9.45945945945946E-2</v>
      </c>
      <c r="E176" s="28">
        <v>9.45945945945946E-2</v>
      </c>
    </row>
    <row r="177" spans="1:12" ht="15.95" customHeight="1" x14ac:dyDescent="0.25">
      <c r="A177" s="114"/>
      <c r="B177" s="115" t="s">
        <v>6</v>
      </c>
      <c r="C177" s="24" t="s">
        <v>14</v>
      </c>
      <c r="D177" s="29">
        <v>17</v>
      </c>
      <c r="E177" s="29">
        <v>17</v>
      </c>
      <c r="F177" s="51">
        <f>E177/307</f>
        <v>5.5374592833876218E-2</v>
      </c>
      <c r="H177" s="54">
        <f>F177</f>
        <v>5.5374592833876218E-2</v>
      </c>
      <c r="I177" t="s">
        <v>1811</v>
      </c>
      <c r="J177" t="str">
        <f>B177</f>
        <v>BU-UG</v>
      </c>
      <c r="K177" t="s">
        <v>1814</v>
      </c>
      <c r="L177" s="57" t="str">
        <f>D172</f>
        <v>Company/Industry Website - applied directly</v>
      </c>
    </row>
    <row r="178" spans="1:12" ht="15.95" customHeight="1" x14ac:dyDescent="0.25">
      <c r="A178" s="114"/>
      <c r="B178" s="114"/>
      <c r="C178" s="24" t="s">
        <v>16</v>
      </c>
      <c r="D178" s="27">
        <v>1</v>
      </c>
      <c r="E178" s="27">
        <v>1</v>
      </c>
    </row>
    <row r="179" spans="1:12" ht="42" customHeight="1" x14ac:dyDescent="0.25">
      <c r="A179" s="114"/>
      <c r="B179" s="114"/>
      <c r="C179" s="24" t="s">
        <v>795</v>
      </c>
      <c r="D179" s="27">
        <v>0.22972972972972974</v>
      </c>
      <c r="E179" s="27">
        <v>0.22972972972972974</v>
      </c>
    </row>
    <row r="180" spans="1:12" ht="15.95" customHeight="1" x14ac:dyDescent="0.25">
      <c r="A180" s="114"/>
      <c r="B180" s="115"/>
      <c r="C180" s="25" t="s">
        <v>17</v>
      </c>
      <c r="D180" s="28">
        <v>0.22972972972972974</v>
      </c>
      <c r="E180" s="28">
        <v>0.22972972972972974</v>
      </c>
    </row>
    <row r="181" spans="1:12" ht="15.95" customHeight="1" x14ac:dyDescent="0.25">
      <c r="A181" s="114"/>
      <c r="B181" s="115" t="s">
        <v>7</v>
      </c>
      <c r="C181" s="24" t="s">
        <v>14</v>
      </c>
      <c r="D181" s="29">
        <v>16</v>
      </c>
      <c r="E181" s="29">
        <v>16</v>
      </c>
      <c r="F181" s="51">
        <f>E181/187</f>
        <v>8.5561497326203204E-2</v>
      </c>
      <c r="H181" s="54">
        <f>F181</f>
        <v>8.5561497326203204E-2</v>
      </c>
      <c r="I181" t="s">
        <v>1811</v>
      </c>
      <c r="J181" t="str">
        <f>B181</f>
        <v>CO-UG</v>
      </c>
      <c r="K181" t="s">
        <v>1814</v>
      </c>
      <c r="L181" t="str">
        <f>D172</f>
        <v>Company/Industry Website - applied directly</v>
      </c>
    </row>
    <row r="182" spans="1:12" ht="15.95" customHeight="1" x14ac:dyDescent="0.25">
      <c r="A182" s="114"/>
      <c r="B182" s="114"/>
      <c r="C182" s="24" t="s">
        <v>16</v>
      </c>
      <c r="D182" s="27">
        <v>1</v>
      </c>
      <c r="E182" s="27">
        <v>1</v>
      </c>
    </row>
    <row r="183" spans="1:12" ht="42" customHeight="1" x14ac:dyDescent="0.25">
      <c r="A183" s="114"/>
      <c r="B183" s="114"/>
      <c r="C183" s="24" t="s">
        <v>795</v>
      </c>
      <c r="D183" s="27">
        <v>0.2162162162162162</v>
      </c>
      <c r="E183" s="27">
        <v>0.2162162162162162</v>
      </c>
    </row>
    <row r="184" spans="1:12" ht="15.95" customHeight="1" x14ac:dyDescent="0.25">
      <c r="A184" s="114"/>
      <c r="B184" s="115"/>
      <c r="C184" s="25" t="s">
        <v>17</v>
      </c>
      <c r="D184" s="28">
        <v>0.2162162162162162</v>
      </c>
      <c r="E184" s="28">
        <v>0.2162162162162162</v>
      </c>
    </row>
    <row r="185" spans="1:12" ht="15.95" customHeight="1" x14ac:dyDescent="0.25">
      <c r="A185" s="114"/>
      <c r="B185" s="115" t="s">
        <v>8</v>
      </c>
      <c r="C185" s="24" t="s">
        <v>14</v>
      </c>
      <c r="D185" s="29">
        <v>2</v>
      </c>
      <c r="E185" s="29">
        <v>2</v>
      </c>
      <c r="F185" s="51">
        <f>E185/50</f>
        <v>0.04</v>
      </c>
      <c r="H185" s="54">
        <f>F185</f>
        <v>0.04</v>
      </c>
      <c r="I185" t="s">
        <v>1811</v>
      </c>
      <c r="J185" t="str">
        <f>B185</f>
        <v>ED-UG</v>
      </c>
      <c r="K185" t="s">
        <v>1814</v>
      </c>
      <c r="L185" t="str">
        <f>D172</f>
        <v>Company/Industry Website - applied directly</v>
      </c>
    </row>
    <row r="186" spans="1:12" ht="15.95" customHeight="1" x14ac:dyDescent="0.25">
      <c r="A186" s="114"/>
      <c r="B186" s="114"/>
      <c r="C186" s="24" t="s">
        <v>16</v>
      </c>
      <c r="D186" s="27">
        <v>1</v>
      </c>
      <c r="E186" s="27">
        <v>1</v>
      </c>
    </row>
    <row r="187" spans="1:12" ht="42" customHeight="1" x14ac:dyDescent="0.25">
      <c r="A187" s="114"/>
      <c r="B187" s="114"/>
      <c r="C187" s="24" t="s">
        <v>795</v>
      </c>
      <c r="D187" s="27">
        <v>2.7027027027027025E-2</v>
      </c>
      <c r="E187" s="27">
        <v>2.7027027027027025E-2</v>
      </c>
    </row>
    <row r="188" spans="1:12" ht="15.95" customHeight="1" x14ac:dyDescent="0.25">
      <c r="A188" s="114"/>
      <c r="B188" s="115"/>
      <c r="C188" s="25" t="s">
        <v>17</v>
      </c>
      <c r="D188" s="28">
        <v>2.7027027027027025E-2</v>
      </c>
      <c r="E188" s="28">
        <v>2.7027027027027025E-2</v>
      </c>
    </row>
    <row r="189" spans="1:12" ht="15.95" customHeight="1" x14ac:dyDescent="0.25">
      <c r="A189" s="114"/>
      <c r="B189" s="115" t="s">
        <v>9</v>
      </c>
      <c r="C189" s="24" t="s">
        <v>14</v>
      </c>
      <c r="D189" s="29">
        <v>6</v>
      </c>
      <c r="E189" s="29">
        <v>6</v>
      </c>
      <c r="F189" s="51">
        <f>E189/103</f>
        <v>5.8252427184466021E-2</v>
      </c>
      <c r="H189" s="54">
        <f>F189</f>
        <v>5.8252427184466021E-2</v>
      </c>
      <c r="I189" t="s">
        <v>1811</v>
      </c>
      <c r="J189" t="str">
        <f>B189</f>
        <v>FA-UG</v>
      </c>
      <c r="K189" t="s">
        <v>1814</v>
      </c>
      <c r="L189" t="str">
        <f>D172</f>
        <v>Company/Industry Website - applied directly</v>
      </c>
    </row>
    <row r="190" spans="1:12" ht="15.95" customHeight="1" x14ac:dyDescent="0.25">
      <c r="A190" s="114"/>
      <c r="B190" s="114"/>
      <c r="C190" s="24" t="s">
        <v>16</v>
      </c>
      <c r="D190" s="27">
        <v>1</v>
      </c>
      <c r="E190" s="27">
        <v>1</v>
      </c>
    </row>
    <row r="191" spans="1:12" ht="42" customHeight="1" x14ac:dyDescent="0.25">
      <c r="A191" s="114"/>
      <c r="B191" s="114"/>
      <c r="C191" s="24" t="s">
        <v>795</v>
      </c>
      <c r="D191" s="27">
        <v>8.1081081081081086E-2</v>
      </c>
      <c r="E191" s="27">
        <v>8.1081081081081086E-2</v>
      </c>
    </row>
    <row r="192" spans="1:12" ht="15.95" customHeight="1" x14ac:dyDescent="0.25">
      <c r="A192" s="114"/>
      <c r="B192" s="115"/>
      <c r="C192" s="25" t="s">
        <v>17</v>
      </c>
      <c r="D192" s="28">
        <v>8.1081081081081086E-2</v>
      </c>
      <c r="E192" s="28">
        <v>8.1081081081081086E-2</v>
      </c>
    </row>
    <row r="193" spans="1:12" ht="15.95" customHeight="1" x14ac:dyDescent="0.25">
      <c r="A193" s="114"/>
      <c r="B193" s="115" t="s">
        <v>10</v>
      </c>
      <c r="C193" s="24" t="s">
        <v>14</v>
      </c>
      <c r="D193" s="29">
        <v>18</v>
      </c>
      <c r="E193" s="29">
        <v>18</v>
      </c>
      <c r="F193" s="51">
        <f>E193/171</f>
        <v>0.10526315789473684</v>
      </c>
      <c r="H193" s="54">
        <f>F193</f>
        <v>0.10526315789473684</v>
      </c>
      <c r="I193" t="s">
        <v>1811</v>
      </c>
      <c r="J193" t="str">
        <f>B193</f>
        <v>HS-UG</v>
      </c>
      <c r="K193" t="s">
        <v>1814</v>
      </c>
      <c r="L193" t="str">
        <f>D172</f>
        <v>Company/Industry Website - applied directly</v>
      </c>
    </row>
    <row r="194" spans="1:12" ht="15.95" customHeight="1" x14ac:dyDescent="0.25">
      <c r="A194" s="114"/>
      <c r="B194" s="114"/>
      <c r="C194" s="24" t="s">
        <v>16</v>
      </c>
      <c r="D194" s="27">
        <v>1</v>
      </c>
      <c r="E194" s="27">
        <v>1</v>
      </c>
    </row>
    <row r="195" spans="1:12" ht="42" customHeight="1" x14ac:dyDescent="0.25">
      <c r="A195" s="114"/>
      <c r="B195" s="114"/>
      <c r="C195" s="24" t="s">
        <v>795</v>
      </c>
      <c r="D195" s="27">
        <v>0.24324324324324326</v>
      </c>
      <c r="E195" s="27">
        <v>0.24324324324324326</v>
      </c>
    </row>
    <row r="196" spans="1:12" ht="15.95" customHeight="1" x14ac:dyDescent="0.25">
      <c r="A196" s="114"/>
      <c r="B196" s="115"/>
      <c r="C196" s="25" t="s">
        <v>17</v>
      </c>
      <c r="D196" s="28">
        <v>0.24324324324324326</v>
      </c>
      <c r="E196" s="28">
        <v>0.24324324324324326</v>
      </c>
    </row>
    <row r="197" spans="1:12" ht="15.95" customHeight="1" x14ac:dyDescent="0.25">
      <c r="A197" s="114"/>
      <c r="B197" s="115" t="s">
        <v>11</v>
      </c>
      <c r="C197" s="24" t="s">
        <v>14</v>
      </c>
      <c r="D197" s="29">
        <v>8</v>
      </c>
      <c r="E197" s="29">
        <v>8</v>
      </c>
      <c r="F197" s="51">
        <f>E197/237</f>
        <v>3.3755274261603373E-2</v>
      </c>
      <c r="H197" s="54">
        <f>F197</f>
        <v>3.3755274261603373E-2</v>
      </c>
      <c r="I197" t="s">
        <v>1811</v>
      </c>
      <c r="J197" t="str">
        <f>B197</f>
        <v>SE-UG</v>
      </c>
      <c r="K197" t="s">
        <v>1814</v>
      </c>
      <c r="L197" t="str">
        <f>D172</f>
        <v>Company/Industry Website - applied directly</v>
      </c>
    </row>
    <row r="198" spans="1:12" ht="15.95" customHeight="1" x14ac:dyDescent="0.25">
      <c r="A198" s="114"/>
      <c r="B198" s="114"/>
      <c r="C198" s="24" t="s">
        <v>16</v>
      </c>
      <c r="D198" s="27">
        <v>1</v>
      </c>
      <c r="E198" s="27">
        <v>1</v>
      </c>
    </row>
    <row r="199" spans="1:12" ht="42" customHeight="1" x14ac:dyDescent="0.25">
      <c r="A199" s="114"/>
      <c r="B199" s="114"/>
      <c r="C199" s="24" t="s">
        <v>795</v>
      </c>
      <c r="D199" s="27">
        <v>0.1081081081081081</v>
      </c>
      <c r="E199" s="27">
        <v>0.1081081081081081</v>
      </c>
    </row>
    <row r="200" spans="1:12" ht="15.95" customHeight="1" x14ac:dyDescent="0.25">
      <c r="A200" s="115"/>
      <c r="B200" s="115"/>
      <c r="C200" s="25" t="s">
        <v>17</v>
      </c>
      <c r="D200" s="28">
        <v>0.1081081081081081</v>
      </c>
      <c r="E200" s="28">
        <v>0.1081081081081081</v>
      </c>
    </row>
    <row r="201" spans="1:12" ht="15.95" customHeight="1" x14ac:dyDescent="0.25">
      <c r="A201" s="115" t="s">
        <v>4</v>
      </c>
      <c r="B201" s="114"/>
      <c r="C201" s="24" t="s">
        <v>14</v>
      </c>
      <c r="D201" s="29">
        <v>74</v>
      </c>
      <c r="E201" s="29">
        <v>74</v>
      </c>
      <c r="F201" s="51">
        <f>E201/1254</f>
        <v>5.9011164274322167E-2</v>
      </c>
      <c r="H201" s="54">
        <f>F201</f>
        <v>5.9011164274322167E-2</v>
      </c>
      <c r="I201" t="s">
        <v>1811</v>
      </c>
      <c r="J201" t="s">
        <v>1813</v>
      </c>
      <c r="K201" t="s">
        <v>1814</v>
      </c>
      <c r="L201" t="str">
        <f>D172</f>
        <v>Company/Industry Website - applied directly</v>
      </c>
    </row>
    <row r="202" spans="1:12" ht="15.95" customHeight="1" x14ac:dyDescent="0.25">
      <c r="A202" s="114"/>
      <c r="B202" s="114"/>
      <c r="C202" s="24" t="s">
        <v>16</v>
      </c>
      <c r="D202" s="27">
        <v>1</v>
      </c>
      <c r="E202" s="27">
        <v>1</v>
      </c>
    </row>
    <row r="203" spans="1:12" ht="42" customHeight="1" x14ac:dyDescent="0.25">
      <c r="A203" s="114"/>
      <c r="B203" s="114"/>
      <c r="C203" s="24" t="s">
        <v>795</v>
      </c>
      <c r="D203" s="27">
        <v>1</v>
      </c>
      <c r="E203" s="27">
        <v>1</v>
      </c>
    </row>
    <row r="204" spans="1:12" s="76" customFormat="1" ht="15.95" customHeight="1" thickBot="1" x14ac:dyDescent="0.3">
      <c r="A204" s="116"/>
      <c r="B204" s="116"/>
      <c r="C204" s="84" t="s">
        <v>17</v>
      </c>
      <c r="D204" s="85">
        <v>1</v>
      </c>
      <c r="E204" s="85">
        <v>1</v>
      </c>
    </row>
    <row r="205" spans="1:12" ht="15.75" thickTop="1" x14ac:dyDescent="0.25"/>
    <row r="206" spans="1:12" ht="18.95" customHeight="1" x14ac:dyDescent="0.25">
      <c r="A206" s="108" t="s">
        <v>796</v>
      </c>
      <c r="B206" s="108"/>
      <c r="C206" s="108"/>
      <c r="D206" s="108"/>
      <c r="E206" s="108"/>
    </row>
    <row r="207" spans="1:12" ht="57" customHeight="1" x14ac:dyDescent="0.25">
      <c r="A207" s="109"/>
      <c r="B207" s="109"/>
      <c r="C207" s="109"/>
      <c r="D207" s="21" t="s">
        <v>797</v>
      </c>
      <c r="E207" s="111" t="s">
        <v>4</v>
      </c>
    </row>
    <row r="208" spans="1:12" ht="57" customHeight="1" x14ac:dyDescent="0.25">
      <c r="A208" s="110"/>
      <c r="B208" s="110"/>
      <c r="C208" s="110"/>
      <c r="D208" s="22" t="s">
        <v>797</v>
      </c>
      <c r="E208" s="112"/>
    </row>
    <row r="209" spans="1:12" ht="15.95" customHeight="1" x14ac:dyDescent="0.25">
      <c r="A209" s="113" t="s">
        <v>3</v>
      </c>
      <c r="B209" s="113" t="s">
        <v>5</v>
      </c>
      <c r="C209" s="23" t="s">
        <v>14</v>
      </c>
      <c r="D209" s="26">
        <v>1</v>
      </c>
      <c r="E209" s="26">
        <v>1</v>
      </c>
      <c r="F209" s="51">
        <f>E209/199</f>
        <v>5.0251256281407036E-3</v>
      </c>
      <c r="H209" s="54">
        <f>F209</f>
        <v>5.0251256281407036E-3</v>
      </c>
      <c r="I209" t="s">
        <v>1811</v>
      </c>
      <c r="J209" t="str">
        <f>B209</f>
        <v>AS-UG</v>
      </c>
      <c r="K209" t="s">
        <v>1814</v>
      </c>
      <c r="L209" t="str">
        <f>D208</f>
        <v>Newspaper/Print Advertisement</v>
      </c>
    </row>
    <row r="210" spans="1:12" ht="15.95" customHeight="1" x14ac:dyDescent="0.25">
      <c r="A210" s="114"/>
      <c r="B210" s="114"/>
      <c r="C210" s="24" t="s">
        <v>16</v>
      </c>
      <c r="D210" s="27">
        <v>1</v>
      </c>
      <c r="E210" s="27">
        <v>1</v>
      </c>
    </row>
    <row r="211" spans="1:12" ht="27.95" customHeight="1" x14ac:dyDescent="0.25">
      <c r="A211" s="114"/>
      <c r="B211" s="114"/>
      <c r="C211" s="24" t="s">
        <v>798</v>
      </c>
      <c r="D211" s="27">
        <v>1</v>
      </c>
      <c r="E211" s="27">
        <v>1</v>
      </c>
    </row>
    <row r="212" spans="1:12" ht="15.95" customHeight="1" x14ac:dyDescent="0.25">
      <c r="A212" s="115"/>
      <c r="B212" s="115"/>
      <c r="C212" s="25" t="s">
        <v>17</v>
      </c>
      <c r="D212" s="28">
        <v>1</v>
      </c>
      <c r="E212" s="28">
        <v>1</v>
      </c>
    </row>
    <row r="213" spans="1:12" ht="15.95" customHeight="1" x14ac:dyDescent="0.25">
      <c r="A213" s="115" t="s">
        <v>4</v>
      </c>
      <c r="B213" s="114"/>
      <c r="C213" s="24" t="s">
        <v>14</v>
      </c>
      <c r="D213" s="29">
        <v>1</v>
      </c>
      <c r="E213" s="29">
        <v>1</v>
      </c>
      <c r="F213" s="51">
        <f>E213/1254</f>
        <v>7.9744816586921851E-4</v>
      </c>
      <c r="H213" s="54">
        <f>F213</f>
        <v>7.9744816586921851E-4</v>
      </c>
      <c r="I213" t="s">
        <v>1811</v>
      </c>
      <c r="J213" t="s">
        <v>1813</v>
      </c>
      <c r="K213" t="s">
        <v>1814</v>
      </c>
      <c r="L213" t="str">
        <f>D208</f>
        <v>Newspaper/Print Advertisement</v>
      </c>
    </row>
    <row r="214" spans="1:12" ht="15.95" customHeight="1" x14ac:dyDescent="0.25">
      <c r="A214" s="114"/>
      <c r="B214" s="114"/>
      <c r="C214" s="24" t="s">
        <v>16</v>
      </c>
      <c r="D214" s="27">
        <v>1</v>
      </c>
      <c r="E214" s="27">
        <v>1</v>
      </c>
    </row>
    <row r="215" spans="1:12" ht="27.95" customHeight="1" x14ac:dyDescent="0.25">
      <c r="A215" s="114"/>
      <c r="B215" s="114"/>
      <c r="C215" s="24" t="s">
        <v>798</v>
      </c>
      <c r="D215" s="27">
        <v>1</v>
      </c>
      <c r="E215" s="27">
        <v>1</v>
      </c>
    </row>
    <row r="216" spans="1:12" s="76" customFormat="1" ht="15.95" customHeight="1" thickBot="1" x14ac:dyDescent="0.3">
      <c r="A216" s="116"/>
      <c r="B216" s="116"/>
      <c r="C216" s="84" t="s">
        <v>17</v>
      </c>
      <c r="D216" s="85">
        <v>1</v>
      </c>
      <c r="E216" s="85">
        <v>1</v>
      </c>
    </row>
    <row r="217" spans="1:12" ht="15.75" thickTop="1" x14ac:dyDescent="0.25"/>
    <row r="218" spans="1:12" ht="18.95" customHeight="1" x14ac:dyDescent="0.25">
      <c r="A218" s="108" t="s">
        <v>799</v>
      </c>
      <c r="B218" s="108"/>
      <c r="C218" s="108"/>
      <c r="D218" s="108"/>
      <c r="E218" s="108"/>
    </row>
    <row r="219" spans="1:12" ht="45" customHeight="1" x14ac:dyDescent="0.25">
      <c r="A219" s="109"/>
      <c r="B219" s="109"/>
      <c r="C219" s="109"/>
      <c r="D219" s="21" t="s">
        <v>800</v>
      </c>
      <c r="E219" s="111" t="s">
        <v>4</v>
      </c>
    </row>
    <row r="220" spans="1:12" ht="45" customHeight="1" x14ac:dyDescent="0.25">
      <c r="A220" s="110"/>
      <c r="B220" s="110"/>
      <c r="C220" s="110"/>
      <c r="D220" s="22" t="s">
        <v>800</v>
      </c>
      <c r="E220" s="112"/>
    </row>
    <row r="221" spans="1:12" ht="15.95" customHeight="1" x14ac:dyDescent="0.25">
      <c r="A221" s="113" t="s">
        <v>3</v>
      </c>
      <c r="B221" s="113" t="s">
        <v>5</v>
      </c>
      <c r="C221" s="23" t="s">
        <v>14</v>
      </c>
      <c r="D221" s="26">
        <v>3</v>
      </c>
      <c r="E221" s="26">
        <v>3</v>
      </c>
      <c r="F221" s="51">
        <f>E221/199</f>
        <v>1.507537688442211E-2</v>
      </c>
      <c r="H221" s="54">
        <f>F221</f>
        <v>1.507537688442211E-2</v>
      </c>
      <c r="I221" t="s">
        <v>1811</v>
      </c>
      <c r="J221" t="str">
        <f>B221</f>
        <v>AS-UG</v>
      </c>
      <c r="K221" t="s">
        <v>1814</v>
      </c>
      <c r="L221" t="str">
        <f>D220</f>
        <v>Professional Organization/Conference</v>
      </c>
    </row>
    <row r="222" spans="1:12" ht="15.95" customHeight="1" x14ac:dyDescent="0.25">
      <c r="A222" s="114"/>
      <c r="B222" s="114"/>
      <c r="C222" s="24" t="s">
        <v>16</v>
      </c>
      <c r="D222" s="27">
        <v>1</v>
      </c>
      <c r="E222" s="27">
        <v>1</v>
      </c>
    </row>
    <row r="223" spans="1:12" ht="27.95" customHeight="1" x14ac:dyDescent="0.25">
      <c r="A223" s="114"/>
      <c r="B223" s="114"/>
      <c r="C223" s="24" t="s">
        <v>801</v>
      </c>
      <c r="D223" s="27">
        <v>0.3</v>
      </c>
      <c r="E223" s="27">
        <v>0.3</v>
      </c>
    </row>
    <row r="224" spans="1:12" ht="15.95" customHeight="1" x14ac:dyDescent="0.25">
      <c r="A224" s="114"/>
      <c r="B224" s="115"/>
      <c r="C224" s="25" t="s">
        <v>17</v>
      </c>
      <c r="D224" s="28">
        <v>0.3</v>
      </c>
      <c r="E224" s="28">
        <v>0.3</v>
      </c>
    </row>
    <row r="225" spans="1:12" ht="15.95" customHeight="1" x14ac:dyDescent="0.25">
      <c r="A225" s="114"/>
      <c r="B225" s="115" t="s">
        <v>6</v>
      </c>
      <c r="C225" s="24" t="s">
        <v>14</v>
      </c>
      <c r="D225" s="29">
        <v>1</v>
      </c>
      <c r="E225" s="29">
        <v>1</v>
      </c>
      <c r="F225" s="51">
        <f>E225/307</f>
        <v>3.2573289902280132E-3</v>
      </c>
      <c r="H225" s="54">
        <f>F225</f>
        <v>3.2573289902280132E-3</v>
      </c>
      <c r="I225" t="s">
        <v>1811</v>
      </c>
      <c r="J225" t="str">
        <f>B225</f>
        <v>BU-UG</v>
      </c>
      <c r="K225" t="s">
        <v>1814</v>
      </c>
      <c r="L225" s="57" t="str">
        <f>D220</f>
        <v>Professional Organization/Conference</v>
      </c>
    </row>
    <row r="226" spans="1:12" ht="15.95" customHeight="1" x14ac:dyDescent="0.25">
      <c r="A226" s="114"/>
      <c r="B226" s="114"/>
      <c r="C226" s="24" t="s">
        <v>16</v>
      </c>
      <c r="D226" s="27">
        <v>1</v>
      </c>
      <c r="E226" s="27">
        <v>1</v>
      </c>
    </row>
    <row r="227" spans="1:12" ht="27.95" customHeight="1" x14ac:dyDescent="0.25">
      <c r="A227" s="114"/>
      <c r="B227" s="114"/>
      <c r="C227" s="24" t="s">
        <v>801</v>
      </c>
      <c r="D227" s="27">
        <v>0.1</v>
      </c>
      <c r="E227" s="27">
        <v>0.1</v>
      </c>
    </row>
    <row r="228" spans="1:12" ht="15.95" customHeight="1" x14ac:dyDescent="0.25">
      <c r="A228" s="114"/>
      <c r="B228" s="115"/>
      <c r="C228" s="25" t="s">
        <v>17</v>
      </c>
      <c r="D228" s="28">
        <v>0.1</v>
      </c>
      <c r="E228" s="28">
        <v>0.1</v>
      </c>
    </row>
    <row r="229" spans="1:12" ht="15.95" customHeight="1" x14ac:dyDescent="0.25">
      <c r="A229" s="114"/>
      <c r="B229" s="115" t="s">
        <v>7</v>
      </c>
      <c r="C229" s="24" t="s">
        <v>14</v>
      </c>
      <c r="D229" s="29">
        <v>1</v>
      </c>
      <c r="E229" s="29">
        <v>1</v>
      </c>
      <c r="F229" s="51">
        <f>E229/187</f>
        <v>5.3475935828877002E-3</v>
      </c>
      <c r="H229" s="54">
        <f>F229</f>
        <v>5.3475935828877002E-3</v>
      </c>
      <c r="I229" t="s">
        <v>1811</v>
      </c>
      <c r="J229" t="str">
        <f>B229</f>
        <v>CO-UG</v>
      </c>
      <c r="K229" t="s">
        <v>1814</v>
      </c>
      <c r="L229" t="str">
        <f>D220</f>
        <v>Professional Organization/Conference</v>
      </c>
    </row>
    <row r="230" spans="1:12" ht="15.95" customHeight="1" x14ac:dyDescent="0.25">
      <c r="A230" s="114"/>
      <c r="B230" s="114"/>
      <c r="C230" s="24" t="s">
        <v>16</v>
      </c>
      <c r="D230" s="27">
        <v>1</v>
      </c>
      <c r="E230" s="27">
        <v>1</v>
      </c>
    </row>
    <row r="231" spans="1:12" ht="27.95" customHeight="1" x14ac:dyDescent="0.25">
      <c r="A231" s="114"/>
      <c r="B231" s="114"/>
      <c r="C231" s="24" t="s">
        <v>801</v>
      </c>
      <c r="D231" s="27">
        <v>0.1</v>
      </c>
      <c r="E231" s="27">
        <v>0.1</v>
      </c>
    </row>
    <row r="232" spans="1:12" ht="15.95" customHeight="1" x14ac:dyDescent="0.25">
      <c r="A232" s="114"/>
      <c r="B232" s="115"/>
      <c r="C232" s="25" t="s">
        <v>17</v>
      </c>
      <c r="D232" s="28">
        <v>0.1</v>
      </c>
      <c r="E232" s="28">
        <v>0.1</v>
      </c>
    </row>
    <row r="233" spans="1:12" ht="15.95" customHeight="1" x14ac:dyDescent="0.25">
      <c r="A233" s="114"/>
      <c r="B233" s="115" t="s">
        <v>8</v>
      </c>
      <c r="C233" s="24" t="s">
        <v>14</v>
      </c>
      <c r="D233" s="29">
        <v>1</v>
      </c>
      <c r="E233" s="29">
        <v>1</v>
      </c>
      <c r="F233" s="51">
        <f>E233/50</f>
        <v>0.02</v>
      </c>
      <c r="H233" s="54">
        <f>F233</f>
        <v>0.02</v>
      </c>
      <c r="I233" t="s">
        <v>1811</v>
      </c>
      <c r="J233" t="str">
        <f>B233</f>
        <v>ED-UG</v>
      </c>
      <c r="K233" t="s">
        <v>1814</v>
      </c>
      <c r="L233" t="str">
        <f>D220</f>
        <v>Professional Organization/Conference</v>
      </c>
    </row>
    <row r="234" spans="1:12" ht="15.95" customHeight="1" x14ac:dyDescent="0.25">
      <c r="A234" s="114"/>
      <c r="B234" s="114"/>
      <c r="C234" s="24" t="s">
        <v>16</v>
      </c>
      <c r="D234" s="27">
        <v>1</v>
      </c>
      <c r="E234" s="27">
        <v>1</v>
      </c>
    </row>
    <row r="235" spans="1:12" ht="27.95" customHeight="1" x14ac:dyDescent="0.25">
      <c r="A235" s="114"/>
      <c r="B235" s="114"/>
      <c r="C235" s="24" t="s">
        <v>801</v>
      </c>
      <c r="D235" s="27">
        <v>0.1</v>
      </c>
      <c r="E235" s="27">
        <v>0.1</v>
      </c>
    </row>
    <row r="236" spans="1:12" ht="15.95" customHeight="1" x14ac:dyDescent="0.25">
      <c r="A236" s="114"/>
      <c r="B236" s="115"/>
      <c r="C236" s="25" t="s">
        <v>17</v>
      </c>
      <c r="D236" s="28">
        <v>0.1</v>
      </c>
      <c r="E236" s="28">
        <v>0.1</v>
      </c>
    </row>
    <row r="237" spans="1:12" ht="15.95" customHeight="1" x14ac:dyDescent="0.25">
      <c r="A237" s="114"/>
      <c r="B237" s="115" t="s">
        <v>9</v>
      </c>
      <c r="C237" s="24" t="s">
        <v>14</v>
      </c>
      <c r="D237" s="29">
        <v>1</v>
      </c>
      <c r="E237" s="29">
        <v>1</v>
      </c>
      <c r="F237" s="51">
        <f>E237/103</f>
        <v>9.7087378640776691E-3</v>
      </c>
      <c r="H237" s="54">
        <f>F237</f>
        <v>9.7087378640776691E-3</v>
      </c>
      <c r="I237" t="s">
        <v>1811</v>
      </c>
      <c r="J237" t="str">
        <f>B237</f>
        <v>FA-UG</v>
      </c>
      <c r="K237" t="s">
        <v>1814</v>
      </c>
      <c r="L237" t="str">
        <f>D220</f>
        <v>Professional Organization/Conference</v>
      </c>
    </row>
    <row r="238" spans="1:12" ht="15.95" customHeight="1" x14ac:dyDescent="0.25">
      <c r="A238" s="114"/>
      <c r="B238" s="114"/>
      <c r="C238" s="24" t="s">
        <v>16</v>
      </c>
      <c r="D238" s="27">
        <v>1</v>
      </c>
      <c r="E238" s="27">
        <v>1</v>
      </c>
    </row>
    <row r="239" spans="1:12" ht="27.95" customHeight="1" x14ac:dyDescent="0.25">
      <c r="A239" s="114"/>
      <c r="B239" s="114"/>
      <c r="C239" s="24" t="s">
        <v>801</v>
      </c>
      <c r="D239" s="27">
        <v>0.1</v>
      </c>
      <c r="E239" s="27">
        <v>0.1</v>
      </c>
    </row>
    <row r="240" spans="1:12" ht="15.95" customHeight="1" x14ac:dyDescent="0.25">
      <c r="A240" s="114"/>
      <c r="B240" s="115"/>
      <c r="C240" s="25" t="s">
        <v>17</v>
      </c>
      <c r="D240" s="28">
        <v>0.1</v>
      </c>
      <c r="E240" s="28">
        <v>0.1</v>
      </c>
    </row>
    <row r="241" spans="1:12" ht="15.95" customHeight="1" x14ac:dyDescent="0.25">
      <c r="A241" s="114"/>
      <c r="B241" s="115" t="s">
        <v>10</v>
      </c>
      <c r="C241" s="24" t="s">
        <v>14</v>
      </c>
      <c r="D241" s="29">
        <v>1</v>
      </c>
      <c r="E241" s="29">
        <v>1</v>
      </c>
      <c r="F241" s="51">
        <f>E241/171</f>
        <v>5.8479532163742687E-3</v>
      </c>
      <c r="H241" s="54">
        <f>F241</f>
        <v>5.8479532163742687E-3</v>
      </c>
      <c r="I241" t="s">
        <v>1811</v>
      </c>
      <c r="J241" t="str">
        <f>B241</f>
        <v>HS-UG</v>
      </c>
      <c r="K241" t="s">
        <v>1814</v>
      </c>
      <c r="L241" t="str">
        <f>D220</f>
        <v>Professional Organization/Conference</v>
      </c>
    </row>
    <row r="242" spans="1:12" ht="15.95" customHeight="1" x14ac:dyDescent="0.25">
      <c r="A242" s="114"/>
      <c r="B242" s="114"/>
      <c r="C242" s="24" t="s">
        <v>16</v>
      </c>
      <c r="D242" s="27">
        <v>1</v>
      </c>
      <c r="E242" s="27">
        <v>1</v>
      </c>
    </row>
    <row r="243" spans="1:12" ht="27.95" customHeight="1" x14ac:dyDescent="0.25">
      <c r="A243" s="114"/>
      <c r="B243" s="114"/>
      <c r="C243" s="24" t="s">
        <v>801</v>
      </c>
      <c r="D243" s="27">
        <v>0.1</v>
      </c>
      <c r="E243" s="27">
        <v>0.1</v>
      </c>
    </row>
    <row r="244" spans="1:12" ht="15.95" customHeight="1" x14ac:dyDescent="0.25">
      <c r="A244" s="114"/>
      <c r="B244" s="115"/>
      <c r="C244" s="25" t="s">
        <v>17</v>
      </c>
      <c r="D244" s="28">
        <v>0.1</v>
      </c>
      <c r="E244" s="28">
        <v>0.1</v>
      </c>
    </row>
    <row r="245" spans="1:12" ht="15.95" customHeight="1" x14ac:dyDescent="0.25">
      <c r="A245" s="114"/>
      <c r="B245" s="115" t="s">
        <v>11</v>
      </c>
      <c r="C245" s="24" t="s">
        <v>14</v>
      </c>
      <c r="D245" s="29">
        <v>2</v>
      </c>
      <c r="E245" s="29">
        <v>2</v>
      </c>
      <c r="F245" s="51">
        <f>E245/237</f>
        <v>8.4388185654008432E-3</v>
      </c>
      <c r="H245" s="54">
        <f>F245</f>
        <v>8.4388185654008432E-3</v>
      </c>
      <c r="I245" t="s">
        <v>1811</v>
      </c>
      <c r="J245" t="str">
        <f>B245</f>
        <v>SE-UG</v>
      </c>
      <c r="K245" t="s">
        <v>1814</v>
      </c>
      <c r="L245" t="str">
        <f>D220</f>
        <v>Professional Organization/Conference</v>
      </c>
    </row>
    <row r="246" spans="1:12" ht="15.95" customHeight="1" x14ac:dyDescent="0.25">
      <c r="A246" s="114"/>
      <c r="B246" s="114"/>
      <c r="C246" s="24" t="s">
        <v>16</v>
      </c>
      <c r="D246" s="27">
        <v>1</v>
      </c>
      <c r="E246" s="27">
        <v>1</v>
      </c>
    </row>
    <row r="247" spans="1:12" ht="27.95" customHeight="1" x14ac:dyDescent="0.25">
      <c r="A247" s="114"/>
      <c r="B247" s="114"/>
      <c r="C247" s="24" t="s">
        <v>801</v>
      </c>
      <c r="D247" s="27">
        <v>0.2</v>
      </c>
      <c r="E247" s="27">
        <v>0.2</v>
      </c>
    </row>
    <row r="248" spans="1:12" ht="15.95" customHeight="1" x14ac:dyDescent="0.25">
      <c r="A248" s="115"/>
      <c r="B248" s="115"/>
      <c r="C248" s="25" t="s">
        <v>17</v>
      </c>
      <c r="D248" s="28">
        <v>0.2</v>
      </c>
      <c r="E248" s="28">
        <v>0.2</v>
      </c>
    </row>
    <row r="249" spans="1:12" ht="15.95" customHeight="1" x14ac:dyDescent="0.25">
      <c r="A249" s="115" t="s">
        <v>4</v>
      </c>
      <c r="B249" s="114"/>
      <c r="C249" s="24" t="s">
        <v>14</v>
      </c>
      <c r="D249" s="29">
        <v>10</v>
      </c>
      <c r="E249" s="29">
        <v>10</v>
      </c>
      <c r="F249" s="51">
        <f>E249/1254</f>
        <v>7.9744816586921844E-3</v>
      </c>
      <c r="H249" s="54">
        <f>F249</f>
        <v>7.9744816586921844E-3</v>
      </c>
      <c r="I249" t="s">
        <v>1811</v>
      </c>
      <c r="J249" t="s">
        <v>1813</v>
      </c>
      <c r="K249" t="s">
        <v>1814</v>
      </c>
      <c r="L249" t="str">
        <f>D220</f>
        <v>Professional Organization/Conference</v>
      </c>
    </row>
    <row r="250" spans="1:12" ht="15.95" customHeight="1" x14ac:dyDescent="0.25">
      <c r="A250" s="114"/>
      <c r="B250" s="114"/>
      <c r="C250" s="24" t="s">
        <v>16</v>
      </c>
      <c r="D250" s="27">
        <v>1</v>
      </c>
      <c r="E250" s="27">
        <v>1</v>
      </c>
    </row>
    <row r="251" spans="1:12" ht="27.95" customHeight="1" x14ac:dyDescent="0.25">
      <c r="A251" s="114"/>
      <c r="B251" s="114"/>
      <c r="C251" s="24" t="s">
        <v>801</v>
      </c>
      <c r="D251" s="27">
        <v>1</v>
      </c>
      <c r="E251" s="27">
        <v>1</v>
      </c>
    </row>
    <row r="252" spans="1:12" s="76" customFormat="1" ht="15.95" customHeight="1" thickBot="1" x14ac:dyDescent="0.3">
      <c r="A252" s="116"/>
      <c r="B252" s="116"/>
      <c r="C252" s="84" t="s">
        <v>17</v>
      </c>
      <c r="D252" s="85">
        <v>1</v>
      </c>
      <c r="E252" s="85">
        <v>1</v>
      </c>
    </row>
    <row r="253" spans="1:12" ht="15.75" thickTop="1" x14ac:dyDescent="0.25"/>
    <row r="254" spans="1:12" ht="32.1" customHeight="1" x14ac:dyDescent="0.25">
      <c r="A254" s="108" t="s">
        <v>802</v>
      </c>
      <c r="B254" s="108"/>
      <c r="C254" s="108"/>
      <c r="D254" s="108"/>
      <c r="E254" s="108"/>
    </row>
    <row r="255" spans="1:12" ht="83.1" customHeight="1" x14ac:dyDescent="0.25">
      <c r="A255" s="109"/>
      <c r="B255" s="109"/>
      <c r="C255" s="109"/>
      <c r="D255" s="21" t="s">
        <v>803</v>
      </c>
      <c r="E255" s="111" t="s">
        <v>4</v>
      </c>
    </row>
    <row r="256" spans="1:12" ht="83.1" customHeight="1" x14ac:dyDescent="0.25">
      <c r="A256" s="110"/>
      <c r="B256" s="110"/>
      <c r="C256" s="110"/>
      <c r="D256" s="22" t="s">
        <v>803</v>
      </c>
      <c r="E256" s="112"/>
    </row>
    <row r="257" spans="1:12" ht="15.95" customHeight="1" x14ac:dyDescent="0.25">
      <c r="A257" s="113" t="s">
        <v>3</v>
      </c>
      <c r="B257" s="113" t="s">
        <v>5</v>
      </c>
      <c r="C257" s="23" t="s">
        <v>14</v>
      </c>
      <c r="D257" s="26">
        <v>15</v>
      </c>
      <c r="E257" s="26">
        <v>15</v>
      </c>
      <c r="F257" s="51">
        <f>E257/199</f>
        <v>7.5376884422110546E-2</v>
      </c>
      <c r="H257" s="54">
        <f>F257</f>
        <v>7.5376884422110546E-2</v>
      </c>
      <c r="I257" t="s">
        <v>1811</v>
      </c>
      <c r="J257" t="str">
        <f>B257</f>
        <v>AS-UG</v>
      </c>
      <c r="K257" t="s">
        <v>1814</v>
      </c>
      <c r="L257" t="str">
        <f>D256</f>
        <v>Internship/Summer/Part-time job developed into full-time position</v>
      </c>
    </row>
    <row r="258" spans="1:12" ht="15.95" customHeight="1" x14ac:dyDescent="0.25">
      <c r="A258" s="114"/>
      <c r="B258" s="114"/>
      <c r="C258" s="24" t="s">
        <v>16</v>
      </c>
      <c r="D258" s="27">
        <v>1</v>
      </c>
      <c r="E258" s="27">
        <v>1</v>
      </c>
    </row>
    <row r="259" spans="1:12" ht="56.1" customHeight="1" x14ac:dyDescent="0.25">
      <c r="A259" s="114"/>
      <c r="B259" s="114"/>
      <c r="C259" s="24" t="s">
        <v>804</v>
      </c>
      <c r="D259" s="27">
        <v>0.14851485148514851</v>
      </c>
      <c r="E259" s="27">
        <v>0.14851485148514851</v>
      </c>
    </row>
    <row r="260" spans="1:12" ht="15.95" customHeight="1" x14ac:dyDescent="0.25">
      <c r="A260" s="114"/>
      <c r="B260" s="115"/>
      <c r="C260" s="25" t="s">
        <v>17</v>
      </c>
      <c r="D260" s="28">
        <v>0.14851485148514851</v>
      </c>
      <c r="E260" s="28">
        <v>0.14851485148514851</v>
      </c>
    </row>
    <row r="261" spans="1:12" ht="15.95" customHeight="1" x14ac:dyDescent="0.25">
      <c r="A261" s="114"/>
      <c r="B261" s="115" t="s">
        <v>6</v>
      </c>
      <c r="C261" s="24" t="s">
        <v>14</v>
      </c>
      <c r="D261" s="29">
        <v>51</v>
      </c>
      <c r="E261" s="29">
        <v>51</v>
      </c>
      <c r="F261" s="51">
        <f>E261/307</f>
        <v>0.16612377850162866</v>
      </c>
      <c r="H261" s="54">
        <f>F261</f>
        <v>0.16612377850162866</v>
      </c>
      <c r="I261" t="s">
        <v>1811</v>
      </c>
      <c r="J261" t="str">
        <f>B261</f>
        <v>BU-UG</v>
      </c>
      <c r="K261" t="s">
        <v>1814</v>
      </c>
      <c r="L261" s="57" t="str">
        <f>D256</f>
        <v>Internship/Summer/Part-time job developed into full-time position</v>
      </c>
    </row>
    <row r="262" spans="1:12" ht="15.95" customHeight="1" x14ac:dyDescent="0.25">
      <c r="A262" s="114"/>
      <c r="B262" s="114"/>
      <c r="C262" s="24" t="s">
        <v>16</v>
      </c>
      <c r="D262" s="27">
        <v>1</v>
      </c>
      <c r="E262" s="27">
        <v>1</v>
      </c>
    </row>
    <row r="263" spans="1:12" ht="56.1" customHeight="1" x14ac:dyDescent="0.25">
      <c r="A263" s="114"/>
      <c r="B263" s="114"/>
      <c r="C263" s="24" t="s">
        <v>804</v>
      </c>
      <c r="D263" s="27">
        <v>0.50495049504950495</v>
      </c>
      <c r="E263" s="27">
        <v>0.50495049504950495</v>
      </c>
    </row>
    <row r="264" spans="1:12" ht="15.95" customHeight="1" x14ac:dyDescent="0.25">
      <c r="A264" s="114"/>
      <c r="B264" s="115"/>
      <c r="C264" s="25" t="s">
        <v>17</v>
      </c>
      <c r="D264" s="28">
        <v>0.50495049504950495</v>
      </c>
      <c r="E264" s="28">
        <v>0.50495049504950495</v>
      </c>
    </row>
    <row r="265" spans="1:12" ht="15.95" customHeight="1" x14ac:dyDescent="0.25">
      <c r="A265" s="114"/>
      <c r="B265" s="115" t="s">
        <v>7</v>
      </c>
      <c r="C265" s="24" t="s">
        <v>14</v>
      </c>
      <c r="D265" s="29">
        <v>14</v>
      </c>
      <c r="E265" s="29">
        <v>14</v>
      </c>
      <c r="F265" s="51">
        <f>E265/187</f>
        <v>7.4866310160427801E-2</v>
      </c>
      <c r="H265" s="54">
        <f>F265</f>
        <v>7.4866310160427801E-2</v>
      </c>
      <c r="I265" t="s">
        <v>1811</v>
      </c>
      <c r="J265" t="str">
        <f>B265</f>
        <v>CO-UG</v>
      </c>
      <c r="K265" t="s">
        <v>1814</v>
      </c>
      <c r="L265" t="str">
        <f>D256</f>
        <v>Internship/Summer/Part-time job developed into full-time position</v>
      </c>
    </row>
    <row r="266" spans="1:12" ht="15.95" customHeight="1" x14ac:dyDescent="0.25">
      <c r="A266" s="114"/>
      <c r="B266" s="114"/>
      <c r="C266" s="24" t="s">
        <v>16</v>
      </c>
      <c r="D266" s="27">
        <v>1</v>
      </c>
      <c r="E266" s="27">
        <v>1</v>
      </c>
    </row>
    <row r="267" spans="1:12" ht="56.1" customHeight="1" x14ac:dyDescent="0.25">
      <c r="A267" s="114"/>
      <c r="B267" s="114"/>
      <c r="C267" s="24" t="s">
        <v>804</v>
      </c>
      <c r="D267" s="27">
        <v>0.13861386138613863</v>
      </c>
      <c r="E267" s="27">
        <v>0.13861386138613863</v>
      </c>
    </row>
    <row r="268" spans="1:12" ht="15.95" customHeight="1" x14ac:dyDescent="0.25">
      <c r="A268" s="114"/>
      <c r="B268" s="115"/>
      <c r="C268" s="25" t="s">
        <v>17</v>
      </c>
      <c r="D268" s="28">
        <v>0.13861386138613863</v>
      </c>
      <c r="E268" s="28">
        <v>0.13861386138613863</v>
      </c>
    </row>
    <row r="269" spans="1:12" ht="15.95" customHeight="1" x14ac:dyDescent="0.25">
      <c r="A269" s="114"/>
      <c r="B269" s="115" t="s">
        <v>9</v>
      </c>
      <c r="C269" s="24" t="s">
        <v>14</v>
      </c>
      <c r="D269" s="29">
        <v>4</v>
      </c>
      <c r="E269" s="29">
        <v>4</v>
      </c>
      <c r="F269" s="51">
        <f>E269/103</f>
        <v>3.8834951456310676E-2</v>
      </c>
      <c r="H269" s="54">
        <f>F269</f>
        <v>3.8834951456310676E-2</v>
      </c>
      <c r="I269" t="s">
        <v>1811</v>
      </c>
      <c r="J269" t="str">
        <f>B269</f>
        <v>FA-UG</v>
      </c>
      <c r="K269" t="s">
        <v>1814</v>
      </c>
      <c r="L269" t="str">
        <f>D256</f>
        <v>Internship/Summer/Part-time job developed into full-time position</v>
      </c>
    </row>
    <row r="270" spans="1:12" ht="15.95" customHeight="1" x14ac:dyDescent="0.25">
      <c r="A270" s="114"/>
      <c r="B270" s="114"/>
      <c r="C270" s="24" t="s">
        <v>16</v>
      </c>
      <c r="D270" s="27">
        <v>1</v>
      </c>
      <c r="E270" s="27">
        <v>1</v>
      </c>
    </row>
    <row r="271" spans="1:12" ht="56.1" customHeight="1" x14ac:dyDescent="0.25">
      <c r="A271" s="114"/>
      <c r="B271" s="114"/>
      <c r="C271" s="24" t="s">
        <v>804</v>
      </c>
      <c r="D271" s="27">
        <v>3.9603960396039604E-2</v>
      </c>
      <c r="E271" s="27">
        <v>3.9603960396039604E-2</v>
      </c>
    </row>
    <row r="272" spans="1:12" ht="15.95" customHeight="1" x14ac:dyDescent="0.25">
      <c r="A272" s="114"/>
      <c r="B272" s="115"/>
      <c r="C272" s="25" t="s">
        <v>17</v>
      </c>
      <c r="D272" s="28">
        <v>3.9603960396039604E-2</v>
      </c>
      <c r="E272" s="28">
        <v>3.9603960396039604E-2</v>
      </c>
    </row>
    <row r="273" spans="1:12" ht="15.95" customHeight="1" x14ac:dyDescent="0.25">
      <c r="A273" s="114"/>
      <c r="B273" s="115" t="s">
        <v>10</v>
      </c>
      <c r="C273" s="24" t="s">
        <v>14</v>
      </c>
      <c r="D273" s="29">
        <v>8</v>
      </c>
      <c r="E273" s="29">
        <v>8</v>
      </c>
      <c r="F273" s="51">
        <f>E273/171</f>
        <v>4.6783625730994149E-2</v>
      </c>
      <c r="H273" s="54">
        <f>F273</f>
        <v>4.6783625730994149E-2</v>
      </c>
      <c r="I273" t="s">
        <v>1811</v>
      </c>
      <c r="J273" t="str">
        <f>B273</f>
        <v>HS-UG</v>
      </c>
      <c r="K273" t="s">
        <v>1814</v>
      </c>
      <c r="L273" t="str">
        <f>D256</f>
        <v>Internship/Summer/Part-time job developed into full-time position</v>
      </c>
    </row>
    <row r="274" spans="1:12" ht="15.95" customHeight="1" x14ac:dyDescent="0.25">
      <c r="A274" s="114"/>
      <c r="B274" s="114"/>
      <c r="C274" s="24" t="s">
        <v>16</v>
      </c>
      <c r="D274" s="27">
        <v>1</v>
      </c>
      <c r="E274" s="27">
        <v>1</v>
      </c>
    </row>
    <row r="275" spans="1:12" ht="56.1" customHeight="1" x14ac:dyDescent="0.25">
      <c r="A275" s="114"/>
      <c r="B275" s="114"/>
      <c r="C275" s="24" t="s">
        <v>804</v>
      </c>
      <c r="D275" s="27">
        <v>7.9207920792079209E-2</v>
      </c>
      <c r="E275" s="27">
        <v>7.9207920792079209E-2</v>
      </c>
    </row>
    <row r="276" spans="1:12" ht="15.95" customHeight="1" x14ac:dyDescent="0.25">
      <c r="A276" s="114"/>
      <c r="B276" s="115"/>
      <c r="C276" s="25" t="s">
        <v>17</v>
      </c>
      <c r="D276" s="28">
        <v>7.9207920792079209E-2</v>
      </c>
      <c r="E276" s="28">
        <v>7.9207920792079209E-2</v>
      </c>
    </row>
    <row r="277" spans="1:12" ht="15.95" customHeight="1" x14ac:dyDescent="0.25">
      <c r="A277" s="114"/>
      <c r="B277" s="115" t="s">
        <v>11</v>
      </c>
      <c r="C277" s="24" t="s">
        <v>14</v>
      </c>
      <c r="D277" s="29">
        <v>9</v>
      </c>
      <c r="E277" s="29">
        <v>9</v>
      </c>
      <c r="F277" s="51">
        <f>E277/237</f>
        <v>3.7974683544303799E-2</v>
      </c>
      <c r="H277" s="54">
        <f>F277</f>
        <v>3.7974683544303799E-2</v>
      </c>
      <c r="I277" t="s">
        <v>1811</v>
      </c>
      <c r="J277" t="str">
        <f>B277</f>
        <v>SE-UG</v>
      </c>
      <c r="K277" t="s">
        <v>1814</v>
      </c>
      <c r="L277" t="str">
        <f>D256</f>
        <v>Internship/Summer/Part-time job developed into full-time position</v>
      </c>
    </row>
    <row r="278" spans="1:12" ht="15.95" customHeight="1" x14ac:dyDescent="0.25">
      <c r="A278" s="114"/>
      <c r="B278" s="114"/>
      <c r="C278" s="24" t="s">
        <v>16</v>
      </c>
      <c r="D278" s="27">
        <v>1</v>
      </c>
      <c r="E278" s="27">
        <v>1</v>
      </c>
    </row>
    <row r="279" spans="1:12" ht="56.1" customHeight="1" x14ac:dyDescent="0.25">
      <c r="A279" s="114"/>
      <c r="B279" s="114"/>
      <c r="C279" s="24" t="s">
        <v>804</v>
      </c>
      <c r="D279" s="27">
        <v>8.9108910891089105E-2</v>
      </c>
      <c r="E279" s="27">
        <v>8.9108910891089105E-2</v>
      </c>
    </row>
    <row r="280" spans="1:12" ht="15.95" customHeight="1" x14ac:dyDescent="0.25">
      <c r="A280" s="115"/>
      <c r="B280" s="115"/>
      <c r="C280" s="25" t="s">
        <v>17</v>
      </c>
      <c r="D280" s="28">
        <v>8.9108910891089105E-2</v>
      </c>
      <c r="E280" s="28">
        <v>8.9108910891089105E-2</v>
      </c>
    </row>
    <row r="281" spans="1:12" ht="15.95" customHeight="1" x14ac:dyDescent="0.25">
      <c r="A281" s="115" t="s">
        <v>4</v>
      </c>
      <c r="B281" s="114"/>
      <c r="C281" s="24" t="s">
        <v>14</v>
      </c>
      <c r="D281" s="29">
        <v>101</v>
      </c>
      <c r="E281" s="29">
        <v>101</v>
      </c>
      <c r="F281" s="51">
        <f>E281/1254</f>
        <v>8.0542264752791068E-2</v>
      </c>
      <c r="H281" s="54">
        <f>F281</f>
        <v>8.0542264752791068E-2</v>
      </c>
      <c r="I281" t="s">
        <v>1811</v>
      </c>
      <c r="J281" t="s">
        <v>1813</v>
      </c>
      <c r="K281" t="s">
        <v>1814</v>
      </c>
      <c r="L281" t="str">
        <f>D256</f>
        <v>Internship/Summer/Part-time job developed into full-time position</v>
      </c>
    </row>
    <row r="282" spans="1:12" ht="15.95" customHeight="1" x14ac:dyDescent="0.25">
      <c r="A282" s="114"/>
      <c r="B282" s="114"/>
      <c r="C282" s="24" t="s">
        <v>16</v>
      </c>
      <c r="D282" s="27">
        <v>1</v>
      </c>
      <c r="E282" s="27">
        <v>1</v>
      </c>
    </row>
    <row r="283" spans="1:12" ht="56.1" customHeight="1" x14ac:dyDescent="0.25">
      <c r="A283" s="114"/>
      <c r="B283" s="114"/>
      <c r="C283" s="24" t="s">
        <v>804</v>
      </c>
      <c r="D283" s="27">
        <v>1</v>
      </c>
      <c r="E283" s="27">
        <v>1</v>
      </c>
    </row>
    <row r="284" spans="1:12" s="76" customFormat="1" ht="15.95" customHeight="1" thickBot="1" x14ac:dyDescent="0.3">
      <c r="A284" s="116"/>
      <c r="B284" s="116"/>
      <c r="C284" s="84" t="s">
        <v>17</v>
      </c>
      <c r="D284" s="85">
        <v>1</v>
      </c>
      <c r="E284" s="85">
        <v>1</v>
      </c>
    </row>
    <row r="285" spans="1:12" ht="15.75" thickTop="1" x14ac:dyDescent="0.25">
      <c r="F285" s="51"/>
      <c r="H285" s="54"/>
    </row>
    <row r="286" spans="1:12" ht="18.95" customHeight="1" x14ac:dyDescent="0.25">
      <c r="A286" s="108" t="s">
        <v>805</v>
      </c>
      <c r="B286" s="108"/>
      <c r="C286" s="108"/>
      <c r="D286" s="108"/>
      <c r="E286" s="108"/>
    </row>
    <row r="287" spans="1:12" ht="27.95" customHeight="1" x14ac:dyDescent="0.25">
      <c r="A287" s="109"/>
      <c r="B287" s="109"/>
      <c r="C287" s="109"/>
      <c r="D287" s="21" t="s">
        <v>806</v>
      </c>
      <c r="E287" s="111" t="s">
        <v>4</v>
      </c>
    </row>
    <row r="288" spans="1:12" ht="27.95" customHeight="1" x14ac:dyDescent="0.25">
      <c r="A288" s="110"/>
      <c r="B288" s="110"/>
      <c r="C288" s="110"/>
      <c r="D288" s="22" t="s">
        <v>806</v>
      </c>
      <c r="E288" s="112"/>
    </row>
    <row r="289" spans="1:12" ht="15.95" customHeight="1" x14ac:dyDescent="0.25">
      <c r="A289" s="113" t="s">
        <v>3</v>
      </c>
      <c r="B289" s="113" t="s">
        <v>5</v>
      </c>
      <c r="C289" s="23" t="s">
        <v>14</v>
      </c>
      <c r="D289" s="26">
        <v>5</v>
      </c>
      <c r="E289" s="26">
        <v>5</v>
      </c>
      <c r="F289" s="51">
        <f>E289/199</f>
        <v>2.5125628140703519E-2</v>
      </c>
      <c r="H289" s="54">
        <f>F289</f>
        <v>2.5125628140703519E-2</v>
      </c>
      <c r="I289" t="s">
        <v>1811</v>
      </c>
      <c r="J289" t="str">
        <f>B289</f>
        <v>AS-UG</v>
      </c>
      <c r="K289" t="s">
        <v>1814</v>
      </c>
      <c r="L289" t="str">
        <f>D288</f>
        <v>Career Fair @ TCU</v>
      </c>
    </row>
    <row r="290" spans="1:12" ht="15.95" customHeight="1" x14ac:dyDescent="0.25">
      <c r="A290" s="114"/>
      <c r="B290" s="114"/>
      <c r="C290" s="24" t="s">
        <v>16</v>
      </c>
      <c r="D290" s="27">
        <v>1</v>
      </c>
      <c r="E290" s="27">
        <v>1</v>
      </c>
    </row>
    <row r="291" spans="1:12" ht="27.95" customHeight="1" x14ac:dyDescent="0.25">
      <c r="A291" s="114"/>
      <c r="B291" s="114"/>
      <c r="C291" s="24" t="s">
        <v>807</v>
      </c>
      <c r="D291" s="27">
        <v>7.575757575757576E-2</v>
      </c>
      <c r="E291" s="27">
        <v>7.575757575757576E-2</v>
      </c>
    </row>
    <row r="292" spans="1:12" ht="15.95" customHeight="1" x14ac:dyDescent="0.25">
      <c r="A292" s="114"/>
      <c r="B292" s="115"/>
      <c r="C292" s="25" t="s">
        <v>17</v>
      </c>
      <c r="D292" s="28">
        <v>7.575757575757576E-2</v>
      </c>
      <c r="E292" s="28">
        <v>7.575757575757576E-2</v>
      </c>
    </row>
    <row r="293" spans="1:12" ht="15.95" customHeight="1" x14ac:dyDescent="0.25">
      <c r="A293" s="114"/>
      <c r="B293" s="115" t="s">
        <v>6</v>
      </c>
      <c r="C293" s="24" t="s">
        <v>14</v>
      </c>
      <c r="D293" s="29">
        <v>28</v>
      </c>
      <c r="E293" s="29">
        <v>28</v>
      </c>
      <c r="F293" s="51">
        <f>E293/307</f>
        <v>9.1205211726384364E-2</v>
      </c>
      <c r="H293" s="54">
        <f>F293</f>
        <v>9.1205211726384364E-2</v>
      </c>
      <c r="I293" t="s">
        <v>1811</v>
      </c>
      <c r="J293" t="str">
        <f>B293</f>
        <v>BU-UG</v>
      </c>
      <c r="K293" t="s">
        <v>1814</v>
      </c>
      <c r="L293" s="57" t="str">
        <f>D288</f>
        <v>Career Fair @ TCU</v>
      </c>
    </row>
    <row r="294" spans="1:12" ht="15.95" customHeight="1" x14ac:dyDescent="0.25">
      <c r="A294" s="114"/>
      <c r="B294" s="114"/>
      <c r="C294" s="24" t="s">
        <v>16</v>
      </c>
      <c r="D294" s="27">
        <v>1</v>
      </c>
      <c r="E294" s="27">
        <v>1</v>
      </c>
    </row>
    <row r="295" spans="1:12" ht="27.95" customHeight="1" x14ac:dyDescent="0.25">
      <c r="A295" s="114"/>
      <c r="B295" s="114"/>
      <c r="C295" s="24" t="s">
        <v>807</v>
      </c>
      <c r="D295" s="27">
        <v>0.4242424242424242</v>
      </c>
      <c r="E295" s="27">
        <v>0.4242424242424242</v>
      </c>
    </row>
    <row r="296" spans="1:12" ht="15.95" customHeight="1" x14ac:dyDescent="0.25">
      <c r="A296" s="114"/>
      <c r="B296" s="115"/>
      <c r="C296" s="25" t="s">
        <v>17</v>
      </c>
      <c r="D296" s="28">
        <v>0.4242424242424242</v>
      </c>
      <c r="E296" s="28">
        <v>0.4242424242424242</v>
      </c>
    </row>
    <row r="297" spans="1:12" ht="15.95" customHeight="1" x14ac:dyDescent="0.25">
      <c r="A297" s="114"/>
      <c r="B297" s="115" t="s">
        <v>7</v>
      </c>
      <c r="C297" s="24" t="s">
        <v>14</v>
      </c>
      <c r="D297" s="29">
        <v>4</v>
      </c>
      <c r="E297" s="29">
        <v>4</v>
      </c>
      <c r="F297" s="51">
        <f>E297/187</f>
        <v>2.1390374331550801E-2</v>
      </c>
      <c r="H297" s="54">
        <f>F297</f>
        <v>2.1390374331550801E-2</v>
      </c>
      <c r="I297" t="s">
        <v>1811</v>
      </c>
      <c r="J297" t="str">
        <f>B297</f>
        <v>CO-UG</v>
      </c>
      <c r="K297" t="s">
        <v>1814</v>
      </c>
      <c r="L297" t="str">
        <f>D288</f>
        <v>Career Fair @ TCU</v>
      </c>
    </row>
    <row r="298" spans="1:12" ht="15.95" customHeight="1" x14ac:dyDescent="0.25">
      <c r="A298" s="114"/>
      <c r="B298" s="114"/>
      <c r="C298" s="24" t="s">
        <v>16</v>
      </c>
      <c r="D298" s="27">
        <v>1</v>
      </c>
      <c r="E298" s="27">
        <v>1</v>
      </c>
    </row>
    <row r="299" spans="1:12" ht="27.95" customHeight="1" x14ac:dyDescent="0.25">
      <c r="A299" s="114"/>
      <c r="B299" s="114"/>
      <c r="C299" s="24" t="s">
        <v>807</v>
      </c>
      <c r="D299" s="27">
        <v>6.0606060606060608E-2</v>
      </c>
      <c r="E299" s="27">
        <v>6.0606060606060608E-2</v>
      </c>
    </row>
    <row r="300" spans="1:12" ht="15.95" customHeight="1" x14ac:dyDescent="0.25">
      <c r="A300" s="114"/>
      <c r="B300" s="115"/>
      <c r="C300" s="25" t="s">
        <v>17</v>
      </c>
      <c r="D300" s="28">
        <v>6.0606060606060608E-2</v>
      </c>
      <c r="E300" s="28">
        <v>6.0606060606060608E-2</v>
      </c>
    </row>
    <row r="301" spans="1:12" ht="15.95" customHeight="1" x14ac:dyDescent="0.25">
      <c r="A301" s="114"/>
      <c r="B301" s="115" t="s">
        <v>9</v>
      </c>
      <c r="C301" s="24" t="s">
        <v>14</v>
      </c>
      <c r="D301" s="29">
        <v>3</v>
      </c>
      <c r="E301" s="29">
        <v>3</v>
      </c>
      <c r="F301" s="51">
        <f>E301/103</f>
        <v>2.9126213592233011E-2</v>
      </c>
      <c r="H301" s="54">
        <f>F301</f>
        <v>2.9126213592233011E-2</v>
      </c>
      <c r="I301" t="s">
        <v>1811</v>
      </c>
      <c r="J301" t="str">
        <f>B301</f>
        <v>FA-UG</v>
      </c>
      <c r="K301" t="s">
        <v>1814</v>
      </c>
      <c r="L301" t="str">
        <f>D288</f>
        <v>Career Fair @ TCU</v>
      </c>
    </row>
    <row r="302" spans="1:12" ht="15.95" customHeight="1" x14ac:dyDescent="0.25">
      <c r="A302" s="114"/>
      <c r="B302" s="114"/>
      <c r="C302" s="24" t="s">
        <v>16</v>
      </c>
      <c r="D302" s="27">
        <v>1</v>
      </c>
      <c r="E302" s="27">
        <v>1</v>
      </c>
    </row>
    <row r="303" spans="1:12" ht="27.95" customHeight="1" x14ac:dyDescent="0.25">
      <c r="A303" s="114"/>
      <c r="B303" s="114"/>
      <c r="C303" s="24" t="s">
        <v>807</v>
      </c>
      <c r="D303" s="27">
        <v>4.5454545454545456E-2</v>
      </c>
      <c r="E303" s="27">
        <v>4.5454545454545456E-2</v>
      </c>
    </row>
    <row r="304" spans="1:12" ht="15.95" customHeight="1" x14ac:dyDescent="0.25">
      <c r="A304" s="114"/>
      <c r="B304" s="115"/>
      <c r="C304" s="25" t="s">
        <v>17</v>
      </c>
      <c r="D304" s="28">
        <v>4.5454545454545456E-2</v>
      </c>
      <c r="E304" s="28">
        <v>4.5454545454545456E-2</v>
      </c>
    </row>
    <row r="305" spans="1:12" ht="15.95" customHeight="1" x14ac:dyDescent="0.25">
      <c r="A305" s="114"/>
      <c r="B305" s="115" t="s">
        <v>10</v>
      </c>
      <c r="C305" s="24" t="s">
        <v>14</v>
      </c>
      <c r="D305" s="29">
        <v>19</v>
      </c>
      <c r="E305" s="29">
        <v>19</v>
      </c>
      <c r="F305" s="51">
        <f>E305/171</f>
        <v>0.1111111111111111</v>
      </c>
      <c r="H305" s="54">
        <f>F305</f>
        <v>0.1111111111111111</v>
      </c>
      <c r="I305" t="s">
        <v>1811</v>
      </c>
      <c r="J305" t="str">
        <f>B305</f>
        <v>HS-UG</v>
      </c>
      <c r="K305" t="s">
        <v>1814</v>
      </c>
      <c r="L305" t="str">
        <f>D288</f>
        <v>Career Fair @ TCU</v>
      </c>
    </row>
    <row r="306" spans="1:12" ht="15.95" customHeight="1" x14ac:dyDescent="0.25">
      <c r="A306" s="114"/>
      <c r="B306" s="114"/>
      <c r="C306" s="24" t="s">
        <v>16</v>
      </c>
      <c r="D306" s="27">
        <v>1</v>
      </c>
      <c r="E306" s="27">
        <v>1</v>
      </c>
    </row>
    <row r="307" spans="1:12" ht="27.95" customHeight="1" x14ac:dyDescent="0.25">
      <c r="A307" s="114"/>
      <c r="B307" s="114"/>
      <c r="C307" s="24" t="s">
        <v>807</v>
      </c>
      <c r="D307" s="27">
        <v>0.2878787878787879</v>
      </c>
      <c r="E307" s="27">
        <v>0.2878787878787879</v>
      </c>
    </row>
    <row r="308" spans="1:12" ht="15.95" customHeight="1" x14ac:dyDescent="0.25">
      <c r="A308" s="114"/>
      <c r="B308" s="115"/>
      <c r="C308" s="25" t="s">
        <v>17</v>
      </c>
      <c r="D308" s="28">
        <v>0.2878787878787879</v>
      </c>
      <c r="E308" s="28">
        <v>0.2878787878787879</v>
      </c>
    </row>
    <row r="309" spans="1:12" ht="15.95" customHeight="1" x14ac:dyDescent="0.25">
      <c r="A309" s="114"/>
      <c r="B309" s="115" t="s">
        <v>11</v>
      </c>
      <c r="C309" s="24" t="s">
        <v>14</v>
      </c>
      <c r="D309" s="29">
        <v>7</v>
      </c>
      <c r="E309" s="29">
        <v>7</v>
      </c>
      <c r="F309" s="51">
        <f>E309/237</f>
        <v>2.9535864978902954E-2</v>
      </c>
      <c r="H309" s="54">
        <f>F309</f>
        <v>2.9535864978902954E-2</v>
      </c>
      <c r="I309" t="s">
        <v>1811</v>
      </c>
      <c r="J309" t="str">
        <f>B309</f>
        <v>SE-UG</v>
      </c>
      <c r="K309" t="s">
        <v>1814</v>
      </c>
      <c r="L309" t="str">
        <f>D288</f>
        <v>Career Fair @ TCU</v>
      </c>
    </row>
    <row r="310" spans="1:12" ht="15.95" customHeight="1" x14ac:dyDescent="0.25">
      <c r="A310" s="114"/>
      <c r="B310" s="114"/>
      <c r="C310" s="24" t="s">
        <v>16</v>
      </c>
      <c r="D310" s="27">
        <v>1</v>
      </c>
      <c r="E310" s="27">
        <v>1</v>
      </c>
    </row>
    <row r="311" spans="1:12" ht="27.95" customHeight="1" x14ac:dyDescent="0.25">
      <c r="A311" s="114"/>
      <c r="B311" s="114"/>
      <c r="C311" s="24" t="s">
        <v>807</v>
      </c>
      <c r="D311" s="27">
        <v>0.10606060606060605</v>
      </c>
      <c r="E311" s="27">
        <v>0.10606060606060605</v>
      </c>
    </row>
    <row r="312" spans="1:12" ht="15.95" customHeight="1" x14ac:dyDescent="0.25">
      <c r="A312" s="115"/>
      <c r="B312" s="115"/>
      <c r="C312" s="25" t="s">
        <v>17</v>
      </c>
      <c r="D312" s="28">
        <v>0.10606060606060605</v>
      </c>
      <c r="E312" s="28">
        <v>0.10606060606060605</v>
      </c>
    </row>
    <row r="313" spans="1:12" ht="15.95" customHeight="1" x14ac:dyDescent="0.25">
      <c r="A313" s="115" t="s">
        <v>4</v>
      </c>
      <c r="B313" s="114"/>
      <c r="C313" s="24" t="s">
        <v>14</v>
      </c>
      <c r="D313" s="29">
        <v>66</v>
      </c>
      <c r="E313" s="29">
        <v>66</v>
      </c>
      <c r="F313" s="51">
        <f>E313/1254</f>
        <v>5.2631578947368418E-2</v>
      </c>
      <c r="H313" s="54">
        <f>F313</f>
        <v>5.2631578947368418E-2</v>
      </c>
      <c r="I313" t="s">
        <v>1811</v>
      </c>
      <c r="J313" t="s">
        <v>1813</v>
      </c>
      <c r="K313" t="s">
        <v>1814</v>
      </c>
      <c r="L313" t="str">
        <f>D288</f>
        <v>Career Fair @ TCU</v>
      </c>
    </row>
    <row r="314" spans="1:12" ht="15.95" customHeight="1" x14ac:dyDescent="0.25">
      <c r="A314" s="114"/>
      <c r="B314" s="114"/>
      <c r="C314" s="24" t="s">
        <v>16</v>
      </c>
      <c r="D314" s="27">
        <v>1</v>
      </c>
      <c r="E314" s="27">
        <v>1</v>
      </c>
    </row>
    <row r="315" spans="1:12" ht="27.95" customHeight="1" x14ac:dyDescent="0.25">
      <c r="A315" s="114"/>
      <c r="B315" s="114"/>
      <c r="C315" s="24" t="s">
        <v>807</v>
      </c>
      <c r="D315" s="27">
        <v>1</v>
      </c>
      <c r="E315" s="27">
        <v>1</v>
      </c>
    </row>
    <row r="316" spans="1:12" s="76" customFormat="1" ht="15.95" customHeight="1" thickBot="1" x14ac:dyDescent="0.3">
      <c r="A316" s="116"/>
      <c r="B316" s="116"/>
      <c r="C316" s="84" t="s">
        <v>17</v>
      </c>
      <c r="D316" s="85">
        <v>1</v>
      </c>
      <c r="E316" s="85">
        <v>1</v>
      </c>
    </row>
    <row r="317" spans="1:12" ht="15.75" thickTop="1" x14ac:dyDescent="0.25">
      <c r="F317" s="51"/>
    </row>
    <row r="318" spans="1:12" ht="18.95" customHeight="1" x14ac:dyDescent="0.25">
      <c r="A318" s="108" t="s">
        <v>808</v>
      </c>
      <c r="B318" s="108"/>
      <c r="C318" s="108"/>
      <c r="D318" s="108"/>
      <c r="E318" s="108"/>
    </row>
    <row r="319" spans="1:12" ht="45" customHeight="1" x14ac:dyDescent="0.25">
      <c r="A319" s="109"/>
      <c r="B319" s="109"/>
      <c r="C319" s="109"/>
      <c r="D319" s="21" t="s">
        <v>809</v>
      </c>
      <c r="E319" s="111" t="s">
        <v>4</v>
      </c>
    </row>
    <row r="320" spans="1:12" ht="45" customHeight="1" x14ac:dyDescent="0.25">
      <c r="A320" s="110"/>
      <c r="B320" s="110"/>
      <c r="C320" s="110"/>
      <c r="D320" s="22" t="s">
        <v>809</v>
      </c>
      <c r="E320" s="112"/>
    </row>
    <row r="321" spans="1:12" ht="15.95" customHeight="1" x14ac:dyDescent="0.25">
      <c r="A321" s="113" t="s">
        <v>3</v>
      </c>
      <c r="B321" s="113" t="s">
        <v>5</v>
      </c>
      <c r="C321" s="23" t="s">
        <v>14</v>
      </c>
      <c r="D321" s="26">
        <v>1</v>
      </c>
      <c r="E321" s="26">
        <v>1</v>
      </c>
      <c r="F321" s="51">
        <f>E321/199</f>
        <v>5.0251256281407036E-3</v>
      </c>
      <c r="H321" s="54">
        <f>F321</f>
        <v>5.0251256281407036E-3</v>
      </c>
      <c r="I321" t="s">
        <v>1811</v>
      </c>
      <c r="J321" t="str">
        <f>B321</f>
        <v>AS-UG</v>
      </c>
      <c r="K321" t="s">
        <v>1814</v>
      </c>
      <c r="L321" t="str">
        <f>D320</f>
        <v>Career Fair other than TCU</v>
      </c>
    </row>
    <row r="322" spans="1:12" ht="15.95" customHeight="1" x14ac:dyDescent="0.25">
      <c r="A322" s="114"/>
      <c r="B322" s="114"/>
      <c r="C322" s="24" t="s">
        <v>16</v>
      </c>
      <c r="D322" s="27">
        <v>1</v>
      </c>
      <c r="E322" s="27">
        <v>1</v>
      </c>
    </row>
    <row r="323" spans="1:12" ht="27.95" customHeight="1" x14ac:dyDescent="0.25">
      <c r="A323" s="114"/>
      <c r="B323" s="114"/>
      <c r="C323" s="24" t="s">
        <v>810</v>
      </c>
      <c r="D323" s="27">
        <v>0.33333333333333326</v>
      </c>
      <c r="E323" s="27">
        <v>0.33333333333333326</v>
      </c>
    </row>
    <row r="324" spans="1:12" ht="15.95" customHeight="1" x14ac:dyDescent="0.25">
      <c r="A324" s="114"/>
      <c r="B324" s="115"/>
      <c r="C324" s="25" t="s">
        <v>17</v>
      </c>
      <c r="D324" s="28">
        <v>0.33333333333333326</v>
      </c>
      <c r="E324" s="28">
        <v>0.33333333333333326</v>
      </c>
    </row>
    <row r="325" spans="1:12" ht="15.95" customHeight="1" x14ac:dyDescent="0.25">
      <c r="A325" s="114"/>
      <c r="B325" s="115" t="s">
        <v>10</v>
      </c>
      <c r="C325" s="24" t="s">
        <v>14</v>
      </c>
      <c r="D325" s="29">
        <v>1</v>
      </c>
      <c r="E325" s="29">
        <v>1</v>
      </c>
      <c r="F325" s="51">
        <f>E325/171</f>
        <v>5.8479532163742687E-3</v>
      </c>
      <c r="H325" s="54">
        <f>F325</f>
        <v>5.8479532163742687E-3</v>
      </c>
      <c r="I325" t="s">
        <v>1811</v>
      </c>
      <c r="J325" t="str">
        <f>B325</f>
        <v>HS-UG</v>
      </c>
      <c r="K325" t="s">
        <v>1814</v>
      </c>
      <c r="L325" s="57" t="str">
        <f>D320</f>
        <v>Career Fair other than TCU</v>
      </c>
    </row>
    <row r="326" spans="1:12" ht="15.95" customHeight="1" x14ac:dyDescent="0.25">
      <c r="A326" s="114"/>
      <c r="B326" s="114"/>
      <c r="C326" s="24" t="s">
        <v>16</v>
      </c>
      <c r="D326" s="27">
        <v>1</v>
      </c>
      <c r="E326" s="27">
        <v>1</v>
      </c>
    </row>
    <row r="327" spans="1:12" ht="27.95" customHeight="1" x14ac:dyDescent="0.25">
      <c r="A327" s="114"/>
      <c r="B327" s="114"/>
      <c r="C327" s="24" t="s">
        <v>810</v>
      </c>
      <c r="D327" s="27">
        <v>0.33333333333333326</v>
      </c>
      <c r="E327" s="27">
        <v>0.33333333333333326</v>
      </c>
    </row>
    <row r="328" spans="1:12" ht="15.95" customHeight="1" x14ac:dyDescent="0.25">
      <c r="A328" s="114"/>
      <c r="B328" s="115"/>
      <c r="C328" s="25" t="s">
        <v>17</v>
      </c>
      <c r="D328" s="28">
        <v>0.33333333333333326</v>
      </c>
      <c r="E328" s="28">
        <v>0.33333333333333326</v>
      </c>
    </row>
    <row r="329" spans="1:12" ht="15.95" customHeight="1" x14ac:dyDescent="0.25">
      <c r="A329" s="114"/>
      <c r="B329" s="115" t="s">
        <v>11</v>
      </c>
      <c r="C329" s="24" t="s">
        <v>14</v>
      </c>
      <c r="D329" s="29">
        <v>1</v>
      </c>
      <c r="E329" s="29">
        <v>1</v>
      </c>
      <c r="F329" s="51">
        <f>E329/237</f>
        <v>4.2194092827004216E-3</v>
      </c>
      <c r="H329" s="54">
        <f>F329</f>
        <v>4.2194092827004216E-3</v>
      </c>
      <c r="I329" t="s">
        <v>1811</v>
      </c>
      <c r="J329" t="str">
        <f>B329</f>
        <v>SE-UG</v>
      </c>
      <c r="K329" t="s">
        <v>1814</v>
      </c>
      <c r="L329" t="str">
        <f>D320</f>
        <v>Career Fair other than TCU</v>
      </c>
    </row>
    <row r="330" spans="1:12" ht="15.95" customHeight="1" x14ac:dyDescent="0.25">
      <c r="A330" s="114"/>
      <c r="B330" s="114"/>
      <c r="C330" s="24" t="s">
        <v>16</v>
      </c>
      <c r="D330" s="27">
        <v>1</v>
      </c>
      <c r="E330" s="27">
        <v>1</v>
      </c>
    </row>
    <row r="331" spans="1:12" ht="27.95" customHeight="1" x14ac:dyDescent="0.25">
      <c r="A331" s="114"/>
      <c r="B331" s="114"/>
      <c r="C331" s="24" t="s">
        <v>810</v>
      </c>
      <c r="D331" s="27">
        <v>0.33333333333333326</v>
      </c>
      <c r="E331" s="27">
        <v>0.33333333333333326</v>
      </c>
    </row>
    <row r="332" spans="1:12" ht="15.95" customHeight="1" x14ac:dyDescent="0.25">
      <c r="A332" s="115"/>
      <c r="B332" s="115"/>
      <c r="C332" s="25" t="s">
        <v>17</v>
      </c>
      <c r="D332" s="28">
        <v>0.33333333333333326</v>
      </c>
      <c r="E332" s="28">
        <v>0.33333333333333326</v>
      </c>
    </row>
    <row r="333" spans="1:12" ht="15.95" customHeight="1" x14ac:dyDescent="0.25">
      <c r="A333" s="115" t="s">
        <v>4</v>
      </c>
      <c r="B333" s="114"/>
      <c r="C333" s="24" t="s">
        <v>14</v>
      </c>
      <c r="D333" s="29">
        <v>3</v>
      </c>
      <c r="E333" s="29">
        <v>3</v>
      </c>
      <c r="F333" s="51">
        <f>E333/1254</f>
        <v>2.3923444976076554E-3</v>
      </c>
      <c r="H333" s="54">
        <f>F333</f>
        <v>2.3923444976076554E-3</v>
      </c>
      <c r="I333" t="s">
        <v>1811</v>
      </c>
      <c r="J333" t="s">
        <v>1813</v>
      </c>
      <c r="K333" t="s">
        <v>1814</v>
      </c>
      <c r="L333" t="str">
        <f>D320</f>
        <v>Career Fair other than TCU</v>
      </c>
    </row>
    <row r="334" spans="1:12" ht="15.95" customHeight="1" x14ac:dyDescent="0.25">
      <c r="A334" s="114"/>
      <c r="B334" s="114"/>
      <c r="C334" s="24" t="s">
        <v>16</v>
      </c>
      <c r="D334" s="27">
        <v>1</v>
      </c>
      <c r="E334" s="27">
        <v>1</v>
      </c>
    </row>
    <row r="335" spans="1:12" ht="27.95" customHeight="1" x14ac:dyDescent="0.25">
      <c r="A335" s="114"/>
      <c r="B335" s="114"/>
      <c r="C335" s="24" t="s">
        <v>810</v>
      </c>
      <c r="D335" s="27">
        <v>1</v>
      </c>
      <c r="E335" s="27">
        <v>1</v>
      </c>
    </row>
    <row r="336" spans="1:12" s="76" customFormat="1" ht="15.95" customHeight="1" thickBot="1" x14ac:dyDescent="0.3">
      <c r="A336" s="116"/>
      <c r="B336" s="116"/>
      <c r="C336" s="84" t="s">
        <v>17</v>
      </c>
      <c r="D336" s="85">
        <v>1</v>
      </c>
      <c r="E336" s="85">
        <v>1</v>
      </c>
    </row>
    <row r="337" spans="1:12" ht="15.75" thickTop="1" x14ac:dyDescent="0.25">
      <c r="H337" s="54"/>
    </row>
    <row r="338" spans="1:12" ht="32.1" customHeight="1" x14ac:dyDescent="0.25">
      <c r="A338" s="108" t="s">
        <v>811</v>
      </c>
      <c r="B338" s="108"/>
      <c r="C338" s="108"/>
      <c r="D338" s="108"/>
      <c r="E338" s="108"/>
    </row>
    <row r="339" spans="1:12" ht="96.95" customHeight="1" x14ac:dyDescent="0.25">
      <c r="A339" s="109"/>
      <c r="B339" s="109"/>
      <c r="C339" s="109"/>
      <c r="D339" s="21" t="s">
        <v>812</v>
      </c>
      <c r="E339" s="111" t="s">
        <v>4</v>
      </c>
    </row>
    <row r="340" spans="1:12" ht="96.95" customHeight="1" x14ac:dyDescent="0.25">
      <c r="A340" s="110"/>
      <c r="B340" s="110"/>
      <c r="C340" s="110"/>
      <c r="D340" s="22" t="s">
        <v>812</v>
      </c>
      <c r="E340" s="112"/>
    </row>
    <row r="341" spans="1:12" ht="15.95" customHeight="1" x14ac:dyDescent="0.25">
      <c r="A341" s="113" t="s">
        <v>3</v>
      </c>
      <c r="B341" s="113" t="s">
        <v>5</v>
      </c>
      <c r="C341" s="23" t="s">
        <v>14</v>
      </c>
      <c r="D341" s="26">
        <v>6</v>
      </c>
      <c r="E341" s="26">
        <v>6</v>
      </c>
      <c r="F341" s="51">
        <f>E341/199</f>
        <v>3.015075376884422E-2</v>
      </c>
      <c r="H341" s="54">
        <f>F341</f>
        <v>3.015075376884422E-2</v>
      </c>
      <c r="I341" t="s">
        <v>1811</v>
      </c>
      <c r="J341" t="str">
        <f>B341</f>
        <v>AS-UG</v>
      </c>
      <c r="K341" t="s">
        <v>1814</v>
      </c>
      <c r="L341" t="str">
        <f>D340</f>
        <v>FrogJobs: Career Center Recruiting/Job posted and interview was on-campus</v>
      </c>
    </row>
    <row r="342" spans="1:12" ht="15.95" customHeight="1" x14ac:dyDescent="0.25">
      <c r="A342" s="114"/>
      <c r="B342" s="114"/>
      <c r="C342" s="24" t="s">
        <v>16</v>
      </c>
      <c r="D342" s="27">
        <v>1</v>
      </c>
      <c r="E342" s="27">
        <v>1</v>
      </c>
    </row>
    <row r="343" spans="1:12" ht="69" customHeight="1" x14ac:dyDescent="0.25">
      <c r="A343" s="114"/>
      <c r="B343" s="114"/>
      <c r="C343" s="24" t="s">
        <v>813</v>
      </c>
      <c r="D343" s="27">
        <v>0.10344827586206896</v>
      </c>
      <c r="E343" s="27">
        <v>0.10344827586206896</v>
      </c>
    </row>
    <row r="344" spans="1:12" ht="15.95" customHeight="1" x14ac:dyDescent="0.25">
      <c r="A344" s="114"/>
      <c r="B344" s="115"/>
      <c r="C344" s="25" t="s">
        <v>17</v>
      </c>
      <c r="D344" s="28">
        <v>0.10344827586206896</v>
      </c>
      <c r="E344" s="28">
        <v>0.10344827586206896</v>
      </c>
    </row>
    <row r="345" spans="1:12" ht="15.95" customHeight="1" x14ac:dyDescent="0.25">
      <c r="A345" s="114"/>
      <c r="B345" s="115" t="s">
        <v>6</v>
      </c>
      <c r="C345" s="24" t="s">
        <v>14</v>
      </c>
      <c r="D345" s="29">
        <v>31</v>
      </c>
      <c r="E345" s="29">
        <v>31</v>
      </c>
      <c r="F345" s="51">
        <f>E345/307</f>
        <v>0.10097719869706841</v>
      </c>
      <c r="H345" s="54">
        <f>F345</f>
        <v>0.10097719869706841</v>
      </c>
      <c r="I345" t="s">
        <v>1811</v>
      </c>
      <c r="J345" t="str">
        <f>B345</f>
        <v>BU-UG</v>
      </c>
      <c r="K345" t="s">
        <v>1814</v>
      </c>
      <c r="L345" s="57" t="str">
        <f>D340</f>
        <v>FrogJobs: Career Center Recruiting/Job posted and interview was on-campus</v>
      </c>
    </row>
    <row r="346" spans="1:12" ht="15.95" customHeight="1" x14ac:dyDescent="0.25">
      <c r="A346" s="114"/>
      <c r="B346" s="114"/>
      <c r="C346" s="24" t="s">
        <v>16</v>
      </c>
      <c r="D346" s="27">
        <v>1</v>
      </c>
      <c r="E346" s="27">
        <v>1</v>
      </c>
    </row>
    <row r="347" spans="1:12" ht="69" customHeight="1" x14ac:dyDescent="0.25">
      <c r="A347" s="114"/>
      <c r="B347" s="114"/>
      <c r="C347" s="24" t="s">
        <v>813</v>
      </c>
      <c r="D347" s="27">
        <v>0.53448275862068961</v>
      </c>
      <c r="E347" s="27">
        <v>0.53448275862068961</v>
      </c>
    </row>
    <row r="348" spans="1:12" ht="15.95" customHeight="1" x14ac:dyDescent="0.25">
      <c r="A348" s="114"/>
      <c r="B348" s="115"/>
      <c r="C348" s="25" t="s">
        <v>17</v>
      </c>
      <c r="D348" s="28">
        <v>0.53448275862068961</v>
      </c>
      <c r="E348" s="28">
        <v>0.53448275862068961</v>
      </c>
    </row>
    <row r="349" spans="1:12" ht="15.95" customHeight="1" x14ac:dyDescent="0.25">
      <c r="A349" s="114"/>
      <c r="B349" s="115" t="s">
        <v>7</v>
      </c>
      <c r="C349" s="24" t="s">
        <v>14</v>
      </c>
      <c r="D349" s="29">
        <v>1</v>
      </c>
      <c r="E349" s="29">
        <v>1</v>
      </c>
      <c r="F349" s="51">
        <f>E349/187</f>
        <v>5.3475935828877002E-3</v>
      </c>
      <c r="H349" s="54">
        <f>F349</f>
        <v>5.3475935828877002E-3</v>
      </c>
      <c r="I349" t="s">
        <v>1811</v>
      </c>
      <c r="J349" t="str">
        <f>B349</f>
        <v>CO-UG</v>
      </c>
      <c r="K349" t="s">
        <v>1814</v>
      </c>
      <c r="L349" t="str">
        <f>D340</f>
        <v>FrogJobs: Career Center Recruiting/Job posted and interview was on-campus</v>
      </c>
    </row>
    <row r="350" spans="1:12" ht="15.95" customHeight="1" x14ac:dyDescent="0.25">
      <c r="A350" s="114"/>
      <c r="B350" s="114"/>
      <c r="C350" s="24" t="s">
        <v>16</v>
      </c>
      <c r="D350" s="27">
        <v>1</v>
      </c>
      <c r="E350" s="27">
        <v>1</v>
      </c>
    </row>
    <row r="351" spans="1:12" ht="69" customHeight="1" x14ac:dyDescent="0.25">
      <c r="A351" s="114"/>
      <c r="B351" s="114"/>
      <c r="C351" s="24" t="s">
        <v>813</v>
      </c>
      <c r="D351" s="27">
        <v>1.7241379310344827E-2</v>
      </c>
      <c r="E351" s="27">
        <v>1.7241379310344827E-2</v>
      </c>
    </row>
    <row r="352" spans="1:12" ht="15.95" customHeight="1" x14ac:dyDescent="0.25">
      <c r="A352" s="114"/>
      <c r="B352" s="115"/>
      <c r="C352" s="25" t="s">
        <v>17</v>
      </c>
      <c r="D352" s="28">
        <v>1.7241379310344827E-2</v>
      </c>
      <c r="E352" s="28">
        <v>1.7241379310344827E-2</v>
      </c>
    </row>
    <row r="353" spans="1:12" ht="15.95" customHeight="1" x14ac:dyDescent="0.25">
      <c r="A353" s="114"/>
      <c r="B353" s="115" t="s">
        <v>10</v>
      </c>
      <c r="C353" s="24" t="s">
        <v>14</v>
      </c>
      <c r="D353" s="29">
        <v>18</v>
      </c>
      <c r="E353" s="29">
        <v>18</v>
      </c>
      <c r="F353" s="51">
        <f>E353/171</f>
        <v>0.10526315789473684</v>
      </c>
      <c r="H353" s="54">
        <f>F353</f>
        <v>0.10526315789473684</v>
      </c>
      <c r="I353" t="s">
        <v>1811</v>
      </c>
      <c r="J353" t="str">
        <f>B353</f>
        <v>HS-UG</v>
      </c>
      <c r="K353" t="s">
        <v>1814</v>
      </c>
      <c r="L353" t="str">
        <f>D340</f>
        <v>FrogJobs: Career Center Recruiting/Job posted and interview was on-campus</v>
      </c>
    </row>
    <row r="354" spans="1:12" ht="15.95" customHeight="1" x14ac:dyDescent="0.25">
      <c r="A354" s="114"/>
      <c r="B354" s="114"/>
      <c r="C354" s="24" t="s">
        <v>16</v>
      </c>
      <c r="D354" s="27">
        <v>1</v>
      </c>
      <c r="E354" s="27">
        <v>1</v>
      </c>
    </row>
    <row r="355" spans="1:12" ht="69" customHeight="1" x14ac:dyDescent="0.25">
      <c r="A355" s="114"/>
      <c r="B355" s="114"/>
      <c r="C355" s="24" t="s">
        <v>813</v>
      </c>
      <c r="D355" s="27">
        <v>0.31034482758620691</v>
      </c>
      <c r="E355" s="27">
        <v>0.31034482758620691</v>
      </c>
    </row>
    <row r="356" spans="1:12" ht="15.95" customHeight="1" x14ac:dyDescent="0.25">
      <c r="A356" s="114"/>
      <c r="B356" s="115"/>
      <c r="C356" s="25" t="s">
        <v>17</v>
      </c>
      <c r="D356" s="28">
        <v>0.31034482758620691</v>
      </c>
      <c r="E356" s="28">
        <v>0.31034482758620691</v>
      </c>
    </row>
    <row r="357" spans="1:12" ht="15.95" customHeight="1" x14ac:dyDescent="0.25">
      <c r="A357" s="114"/>
      <c r="B357" s="115" t="s">
        <v>11</v>
      </c>
      <c r="C357" s="24" t="s">
        <v>14</v>
      </c>
      <c r="D357" s="29">
        <v>2</v>
      </c>
      <c r="E357" s="29">
        <v>2</v>
      </c>
      <c r="F357" s="51">
        <f>E357/237</f>
        <v>8.4388185654008432E-3</v>
      </c>
      <c r="H357" s="54">
        <f>F357</f>
        <v>8.4388185654008432E-3</v>
      </c>
      <c r="I357" t="s">
        <v>1811</v>
      </c>
      <c r="J357" t="str">
        <f>B357</f>
        <v>SE-UG</v>
      </c>
      <c r="K357" t="s">
        <v>1814</v>
      </c>
      <c r="L357" t="str">
        <f>D340</f>
        <v>FrogJobs: Career Center Recruiting/Job posted and interview was on-campus</v>
      </c>
    </row>
    <row r="358" spans="1:12" ht="15.95" customHeight="1" x14ac:dyDescent="0.25">
      <c r="A358" s="114"/>
      <c r="B358" s="114"/>
      <c r="C358" s="24" t="s">
        <v>16</v>
      </c>
      <c r="D358" s="27">
        <v>1</v>
      </c>
      <c r="E358" s="27">
        <v>1</v>
      </c>
    </row>
    <row r="359" spans="1:12" ht="69" customHeight="1" x14ac:dyDescent="0.25">
      <c r="A359" s="114"/>
      <c r="B359" s="114"/>
      <c r="C359" s="24" t="s">
        <v>813</v>
      </c>
      <c r="D359" s="27">
        <v>3.4482758620689655E-2</v>
      </c>
      <c r="E359" s="27">
        <v>3.4482758620689655E-2</v>
      </c>
    </row>
    <row r="360" spans="1:12" ht="15.95" customHeight="1" x14ac:dyDescent="0.25">
      <c r="A360" s="115"/>
      <c r="B360" s="115"/>
      <c r="C360" s="25" t="s">
        <v>17</v>
      </c>
      <c r="D360" s="28">
        <v>3.4482758620689655E-2</v>
      </c>
      <c r="E360" s="28">
        <v>3.4482758620689655E-2</v>
      </c>
    </row>
    <row r="361" spans="1:12" ht="15.95" customHeight="1" x14ac:dyDescent="0.25">
      <c r="A361" s="115" t="s">
        <v>4</v>
      </c>
      <c r="B361" s="114"/>
      <c r="C361" s="24" t="s">
        <v>14</v>
      </c>
      <c r="D361" s="29">
        <v>58</v>
      </c>
      <c r="E361" s="29">
        <v>58</v>
      </c>
      <c r="F361" s="51">
        <f>E361/1254</f>
        <v>4.6251993620414676E-2</v>
      </c>
      <c r="H361" s="54">
        <f>F361</f>
        <v>4.6251993620414676E-2</v>
      </c>
      <c r="I361" t="s">
        <v>1811</v>
      </c>
      <c r="J361" t="s">
        <v>1813</v>
      </c>
      <c r="K361" t="s">
        <v>1814</v>
      </c>
      <c r="L361" t="str">
        <f>D340</f>
        <v>FrogJobs: Career Center Recruiting/Job posted and interview was on-campus</v>
      </c>
    </row>
    <row r="362" spans="1:12" ht="15.95" customHeight="1" x14ac:dyDescent="0.25">
      <c r="A362" s="114"/>
      <c r="B362" s="114"/>
      <c r="C362" s="24" t="s">
        <v>16</v>
      </c>
      <c r="D362" s="27">
        <v>1</v>
      </c>
      <c r="E362" s="27">
        <v>1</v>
      </c>
    </row>
    <row r="363" spans="1:12" ht="69" customHeight="1" x14ac:dyDescent="0.25">
      <c r="A363" s="114"/>
      <c r="B363" s="114"/>
      <c r="C363" s="24" t="s">
        <v>813</v>
      </c>
      <c r="D363" s="27">
        <v>1</v>
      </c>
      <c r="E363" s="27">
        <v>1</v>
      </c>
    </row>
    <row r="364" spans="1:12" s="76" customFormat="1" ht="15.95" customHeight="1" thickBot="1" x14ac:dyDescent="0.3">
      <c r="A364" s="116"/>
      <c r="B364" s="116"/>
      <c r="C364" s="84" t="s">
        <v>17</v>
      </c>
      <c r="D364" s="85">
        <v>1</v>
      </c>
      <c r="E364" s="85">
        <v>1</v>
      </c>
    </row>
    <row r="365" spans="1:12" ht="15.75" thickTop="1" x14ac:dyDescent="0.25">
      <c r="F365" s="51"/>
      <c r="H365" s="54"/>
    </row>
    <row r="366" spans="1:12" ht="32.1" customHeight="1" x14ac:dyDescent="0.25">
      <c r="A366" s="108" t="s">
        <v>814</v>
      </c>
      <c r="B366" s="108"/>
      <c r="C366" s="108"/>
      <c r="D366" s="108"/>
      <c r="E366" s="108"/>
    </row>
    <row r="367" spans="1:12" ht="83.1" customHeight="1" x14ac:dyDescent="0.25">
      <c r="A367" s="109"/>
      <c r="B367" s="109"/>
      <c r="C367" s="109"/>
      <c r="D367" s="21" t="s">
        <v>815</v>
      </c>
      <c r="E367" s="111" t="s">
        <v>4</v>
      </c>
    </row>
    <row r="368" spans="1:12" ht="83.1" customHeight="1" x14ac:dyDescent="0.25">
      <c r="A368" s="110"/>
      <c r="B368" s="110"/>
      <c r="C368" s="110"/>
      <c r="D368" s="22" t="s">
        <v>815</v>
      </c>
      <c r="E368" s="112"/>
    </row>
    <row r="369" spans="1:12" ht="15.95" customHeight="1" x14ac:dyDescent="0.25">
      <c r="A369" s="113" t="s">
        <v>3</v>
      </c>
      <c r="B369" s="113" t="s">
        <v>5</v>
      </c>
      <c r="C369" s="23" t="s">
        <v>14</v>
      </c>
      <c r="D369" s="26">
        <v>6</v>
      </c>
      <c r="E369" s="26">
        <v>6</v>
      </c>
      <c r="F369" s="51">
        <f>E369/199</f>
        <v>3.015075376884422E-2</v>
      </c>
      <c r="H369" s="54">
        <f>F369</f>
        <v>3.015075376884422E-2</v>
      </c>
      <c r="I369" t="s">
        <v>1811</v>
      </c>
      <c r="J369" t="str">
        <f>B369</f>
        <v>AS-UG</v>
      </c>
      <c r="K369" t="s">
        <v>1814</v>
      </c>
      <c r="L369" t="str">
        <f>D368</f>
        <v>FrogJobs: Job Postings/Job posted and interview was at off-campus</v>
      </c>
    </row>
    <row r="370" spans="1:12" ht="15.95" customHeight="1" x14ac:dyDescent="0.25">
      <c r="A370" s="114"/>
      <c r="B370" s="114"/>
      <c r="C370" s="24" t="s">
        <v>16</v>
      </c>
      <c r="D370" s="27">
        <v>1</v>
      </c>
      <c r="E370" s="27">
        <v>1</v>
      </c>
    </row>
    <row r="371" spans="1:12" ht="56.1" customHeight="1" x14ac:dyDescent="0.25">
      <c r="A371" s="114"/>
      <c r="B371" s="114"/>
      <c r="C371" s="24" t="s">
        <v>816</v>
      </c>
      <c r="D371" s="27">
        <v>0.16216216216216217</v>
      </c>
      <c r="E371" s="27">
        <v>0.16216216216216217</v>
      </c>
    </row>
    <row r="372" spans="1:12" ht="15.95" customHeight="1" x14ac:dyDescent="0.25">
      <c r="A372" s="114"/>
      <c r="B372" s="115"/>
      <c r="C372" s="25" t="s">
        <v>17</v>
      </c>
      <c r="D372" s="28">
        <v>0.16216216216216217</v>
      </c>
      <c r="E372" s="28">
        <v>0.16216216216216217</v>
      </c>
    </row>
    <row r="373" spans="1:12" ht="15.95" customHeight="1" x14ac:dyDescent="0.25">
      <c r="A373" s="114"/>
      <c r="B373" s="115" t="s">
        <v>6</v>
      </c>
      <c r="C373" s="24" t="s">
        <v>14</v>
      </c>
      <c r="D373" s="29">
        <v>29</v>
      </c>
      <c r="E373" s="29">
        <v>29</v>
      </c>
      <c r="F373" s="51">
        <f>E373/307</f>
        <v>9.4462540716612378E-2</v>
      </c>
      <c r="H373" s="54">
        <f>F373</f>
        <v>9.4462540716612378E-2</v>
      </c>
      <c r="I373" t="s">
        <v>1811</v>
      </c>
      <c r="J373" t="str">
        <f>B373</f>
        <v>BU-UG</v>
      </c>
      <c r="K373" t="s">
        <v>1814</v>
      </c>
      <c r="L373" s="57" t="str">
        <f>D368</f>
        <v>FrogJobs: Job Postings/Job posted and interview was at off-campus</v>
      </c>
    </row>
    <row r="374" spans="1:12" ht="15.95" customHeight="1" x14ac:dyDescent="0.25">
      <c r="A374" s="114"/>
      <c r="B374" s="114"/>
      <c r="C374" s="24" t="s">
        <v>16</v>
      </c>
      <c r="D374" s="27">
        <v>1</v>
      </c>
      <c r="E374" s="27">
        <v>1</v>
      </c>
    </row>
    <row r="375" spans="1:12" ht="56.1" customHeight="1" x14ac:dyDescent="0.25">
      <c r="A375" s="114"/>
      <c r="B375" s="114"/>
      <c r="C375" s="24" t="s">
        <v>816</v>
      </c>
      <c r="D375" s="27">
        <v>0.78378378378378377</v>
      </c>
      <c r="E375" s="27">
        <v>0.78378378378378377</v>
      </c>
    </row>
    <row r="376" spans="1:12" ht="15.95" customHeight="1" x14ac:dyDescent="0.25">
      <c r="A376" s="114"/>
      <c r="B376" s="115"/>
      <c r="C376" s="25" t="s">
        <v>17</v>
      </c>
      <c r="D376" s="28">
        <v>0.78378378378378377</v>
      </c>
      <c r="E376" s="28">
        <v>0.78378378378378377</v>
      </c>
    </row>
    <row r="377" spans="1:12" ht="15.95" customHeight="1" x14ac:dyDescent="0.25">
      <c r="A377" s="114"/>
      <c r="B377" s="115" t="s">
        <v>7</v>
      </c>
      <c r="C377" s="24" t="s">
        <v>14</v>
      </c>
      <c r="D377" s="29">
        <v>1</v>
      </c>
      <c r="E377" s="29">
        <v>1</v>
      </c>
      <c r="F377" s="51">
        <f>E377/187</f>
        <v>5.3475935828877002E-3</v>
      </c>
      <c r="H377" s="54">
        <f>F377</f>
        <v>5.3475935828877002E-3</v>
      </c>
      <c r="I377" t="s">
        <v>1811</v>
      </c>
      <c r="J377" t="str">
        <f>B377</f>
        <v>CO-UG</v>
      </c>
      <c r="K377" t="s">
        <v>1814</v>
      </c>
      <c r="L377" t="str">
        <f>D368</f>
        <v>FrogJobs: Job Postings/Job posted and interview was at off-campus</v>
      </c>
    </row>
    <row r="378" spans="1:12" ht="15.95" customHeight="1" x14ac:dyDescent="0.25">
      <c r="A378" s="114"/>
      <c r="B378" s="114"/>
      <c r="C378" s="24" t="s">
        <v>16</v>
      </c>
      <c r="D378" s="27">
        <v>1</v>
      </c>
      <c r="E378" s="27">
        <v>1</v>
      </c>
    </row>
    <row r="379" spans="1:12" ht="56.1" customHeight="1" x14ac:dyDescent="0.25">
      <c r="A379" s="114"/>
      <c r="B379" s="114"/>
      <c r="C379" s="24" t="s">
        <v>816</v>
      </c>
      <c r="D379" s="27">
        <v>2.7027027027027025E-2</v>
      </c>
      <c r="E379" s="27">
        <v>2.7027027027027025E-2</v>
      </c>
    </row>
    <row r="380" spans="1:12" ht="15.95" customHeight="1" x14ac:dyDescent="0.25">
      <c r="A380" s="114"/>
      <c r="B380" s="115"/>
      <c r="C380" s="25" t="s">
        <v>17</v>
      </c>
      <c r="D380" s="28">
        <v>2.7027027027027025E-2</v>
      </c>
      <c r="E380" s="28">
        <v>2.7027027027027025E-2</v>
      </c>
    </row>
    <row r="381" spans="1:12" ht="15.95" customHeight="1" x14ac:dyDescent="0.25">
      <c r="A381" s="114"/>
      <c r="B381" s="115" t="s">
        <v>11</v>
      </c>
      <c r="C381" s="24" t="s">
        <v>14</v>
      </c>
      <c r="D381" s="29">
        <v>1</v>
      </c>
      <c r="E381" s="29">
        <v>1</v>
      </c>
      <c r="F381" s="51">
        <f>E381/237</f>
        <v>4.2194092827004216E-3</v>
      </c>
      <c r="H381" s="54">
        <f>F381</f>
        <v>4.2194092827004216E-3</v>
      </c>
      <c r="I381" t="s">
        <v>1811</v>
      </c>
      <c r="J381" t="str">
        <f>B381</f>
        <v>SE-UG</v>
      </c>
      <c r="K381" t="s">
        <v>1814</v>
      </c>
      <c r="L381" t="str">
        <f>D368</f>
        <v>FrogJobs: Job Postings/Job posted and interview was at off-campus</v>
      </c>
    </row>
    <row r="382" spans="1:12" ht="15.95" customHeight="1" x14ac:dyDescent="0.25">
      <c r="A382" s="114"/>
      <c r="B382" s="114"/>
      <c r="C382" s="24" t="s">
        <v>16</v>
      </c>
      <c r="D382" s="27">
        <v>1</v>
      </c>
      <c r="E382" s="27">
        <v>1</v>
      </c>
    </row>
    <row r="383" spans="1:12" ht="56.1" customHeight="1" x14ac:dyDescent="0.25">
      <c r="A383" s="114"/>
      <c r="B383" s="114"/>
      <c r="C383" s="24" t="s">
        <v>816</v>
      </c>
      <c r="D383" s="27">
        <v>2.7027027027027025E-2</v>
      </c>
      <c r="E383" s="27">
        <v>2.7027027027027025E-2</v>
      </c>
    </row>
    <row r="384" spans="1:12" ht="15.95" customHeight="1" x14ac:dyDescent="0.25">
      <c r="A384" s="115"/>
      <c r="B384" s="115"/>
      <c r="C384" s="25" t="s">
        <v>17</v>
      </c>
      <c r="D384" s="28">
        <v>2.7027027027027025E-2</v>
      </c>
      <c r="E384" s="28">
        <v>2.7027027027027025E-2</v>
      </c>
    </row>
    <row r="385" spans="1:12" ht="15.95" customHeight="1" x14ac:dyDescent="0.25">
      <c r="A385" s="115" t="s">
        <v>4</v>
      </c>
      <c r="B385" s="114"/>
      <c r="C385" s="24" t="s">
        <v>14</v>
      </c>
      <c r="D385" s="29">
        <v>37</v>
      </c>
      <c r="E385" s="29">
        <v>37</v>
      </c>
      <c r="F385" s="51">
        <f>E385/1254</f>
        <v>2.9505582137161084E-2</v>
      </c>
      <c r="H385" s="54">
        <f>F385</f>
        <v>2.9505582137161084E-2</v>
      </c>
      <c r="I385" t="s">
        <v>1811</v>
      </c>
      <c r="J385" t="s">
        <v>1813</v>
      </c>
      <c r="K385" t="s">
        <v>1814</v>
      </c>
      <c r="L385" t="str">
        <f>D368</f>
        <v>FrogJobs: Job Postings/Job posted and interview was at off-campus</v>
      </c>
    </row>
    <row r="386" spans="1:12" ht="15.95" customHeight="1" x14ac:dyDescent="0.25">
      <c r="A386" s="114"/>
      <c r="B386" s="114"/>
      <c r="C386" s="24" t="s">
        <v>16</v>
      </c>
      <c r="D386" s="27">
        <v>1</v>
      </c>
      <c r="E386" s="27">
        <v>1</v>
      </c>
    </row>
    <row r="387" spans="1:12" ht="56.1" customHeight="1" x14ac:dyDescent="0.25">
      <c r="A387" s="114"/>
      <c r="B387" s="114"/>
      <c r="C387" s="24" t="s">
        <v>816</v>
      </c>
      <c r="D387" s="27">
        <v>1</v>
      </c>
      <c r="E387" s="27">
        <v>1</v>
      </c>
    </row>
    <row r="388" spans="1:12" s="76" customFormat="1" ht="15.95" customHeight="1" thickBot="1" x14ac:dyDescent="0.3">
      <c r="A388" s="116"/>
      <c r="B388" s="116"/>
      <c r="C388" s="84" t="s">
        <v>17</v>
      </c>
      <c r="D388" s="85">
        <v>1</v>
      </c>
      <c r="E388" s="85">
        <v>1</v>
      </c>
    </row>
    <row r="389" spans="1:12" ht="15.75" thickTop="1" x14ac:dyDescent="0.25">
      <c r="H389" s="54"/>
    </row>
    <row r="390" spans="1:12" ht="32.1" customHeight="1" x14ac:dyDescent="0.25">
      <c r="A390" s="108" t="s">
        <v>817</v>
      </c>
      <c r="B390" s="108"/>
      <c r="C390" s="108"/>
      <c r="D390" s="108"/>
      <c r="E390" s="108"/>
    </row>
    <row r="391" spans="1:12" ht="111" customHeight="1" x14ac:dyDescent="0.25">
      <c r="A391" s="109"/>
      <c r="B391" s="109"/>
      <c r="C391" s="109"/>
      <c r="D391" s="21" t="s">
        <v>818</v>
      </c>
      <c r="E391" s="111" t="s">
        <v>4</v>
      </c>
    </row>
    <row r="392" spans="1:12" ht="111" customHeight="1" x14ac:dyDescent="0.25">
      <c r="A392" s="110"/>
      <c r="B392" s="110"/>
      <c r="C392" s="110"/>
      <c r="D392" s="22" t="s">
        <v>818</v>
      </c>
      <c r="E392" s="112"/>
    </row>
    <row r="393" spans="1:12" ht="15.95" customHeight="1" x14ac:dyDescent="0.25">
      <c r="A393" s="113" t="s">
        <v>3</v>
      </c>
      <c r="B393" s="113" t="s">
        <v>5</v>
      </c>
      <c r="C393" s="23" t="s">
        <v>14</v>
      </c>
      <c r="D393" s="26">
        <v>2</v>
      </c>
      <c r="E393" s="26">
        <v>2</v>
      </c>
      <c r="F393" s="51">
        <f>E393/199</f>
        <v>1.0050251256281407E-2</v>
      </c>
      <c r="H393" s="54">
        <f>F393</f>
        <v>1.0050251256281407E-2</v>
      </c>
      <c r="I393" t="s">
        <v>1811</v>
      </c>
      <c r="J393" t="str">
        <f>B393</f>
        <v>AS-UG</v>
      </c>
      <c r="K393" t="s">
        <v>1814</v>
      </c>
      <c r="L393" t="str">
        <f>D392</f>
        <v>FrogJobs: Resume Referral/Company received resume through FrogJobs search</v>
      </c>
    </row>
    <row r="394" spans="1:12" ht="15.95" customHeight="1" x14ac:dyDescent="0.25">
      <c r="A394" s="114"/>
      <c r="B394" s="114"/>
      <c r="C394" s="24" t="s">
        <v>16</v>
      </c>
      <c r="D394" s="27">
        <v>1</v>
      </c>
      <c r="E394" s="27">
        <v>1</v>
      </c>
    </row>
    <row r="395" spans="1:12" ht="69" customHeight="1" x14ac:dyDescent="0.25">
      <c r="A395" s="114"/>
      <c r="B395" s="114"/>
      <c r="C395" s="24" t="s">
        <v>819</v>
      </c>
      <c r="D395" s="27">
        <v>0.16666666666666663</v>
      </c>
      <c r="E395" s="27">
        <v>0.16666666666666663</v>
      </c>
    </row>
    <row r="396" spans="1:12" ht="15.95" customHeight="1" x14ac:dyDescent="0.25">
      <c r="A396" s="114"/>
      <c r="B396" s="115"/>
      <c r="C396" s="25" t="s">
        <v>17</v>
      </c>
      <c r="D396" s="28">
        <v>0.16666666666666663</v>
      </c>
      <c r="E396" s="28">
        <v>0.16666666666666663</v>
      </c>
    </row>
    <row r="397" spans="1:12" ht="15.95" customHeight="1" x14ac:dyDescent="0.25">
      <c r="A397" s="114"/>
      <c r="B397" s="115" t="s">
        <v>6</v>
      </c>
      <c r="C397" s="24" t="s">
        <v>14</v>
      </c>
      <c r="D397" s="29">
        <v>8</v>
      </c>
      <c r="E397" s="29">
        <v>8</v>
      </c>
      <c r="F397" s="51">
        <f>E397/307</f>
        <v>2.6058631921824105E-2</v>
      </c>
      <c r="H397" s="54">
        <f>F397</f>
        <v>2.6058631921824105E-2</v>
      </c>
      <c r="I397" t="s">
        <v>1811</v>
      </c>
      <c r="J397" t="str">
        <f>B397</f>
        <v>BU-UG</v>
      </c>
      <c r="K397" t="s">
        <v>1814</v>
      </c>
      <c r="L397" s="57" t="str">
        <f>D392</f>
        <v>FrogJobs: Resume Referral/Company received resume through FrogJobs search</v>
      </c>
    </row>
    <row r="398" spans="1:12" ht="15.95" customHeight="1" x14ac:dyDescent="0.25">
      <c r="A398" s="114"/>
      <c r="B398" s="114"/>
      <c r="C398" s="24" t="s">
        <v>16</v>
      </c>
      <c r="D398" s="27">
        <v>1</v>
      </c>
      <c r="E398" s="27">
        <v>1</v>
      </c>
    </row>
    <row r="399" spans="1:12" ht="69" customHeight="1" x14ac:dyDescent="0.25">
      <c r="A399" s="114"/>
      <c r="B399" s="114"/>
      <c r="C399" s="24" t="s">
        <v>819</v>
      </c>
      <c r="D399" s="27">
        <v>0.66666666666666652</v>
      </c>
      <c r="E399" s="27">
        <v>0.66666666666666652</v>
      </c>
    </row>
    <row r="400" spans="1:12" ht="15.95" customHeight="1" x14ac:dyDescent="0.25">
      <c r="A400" s="114"/>
      <c r="B400" s="115"/>
      <c r="C400" s="25" t="s">
        <v>17</v>
      </c>
      <c r="D400" s="28">
        <v>0.66666666666666652</v>
      </c>
      <c r="E400" s="28">
        <v>0.66666666666666652</v>
      </c>
    </row>
    <row r="401" spans="1:12" ht="15.95" customHeight="1" x14ac:dyDescent="0.25">
      <c r="A401" s="114"/>
      <c r="B401" s="115" t="s">
        <v>7</v>
      </c>
      <c r="C401" s="24" t="s">
        <v>14</v>
      </c>
      <c r="D401" s="29">
        <v>1</v>
      </c>
      <c r="E401" s="29">
        <v>1</v>
      </c>
      <c r="F401" s="51">
        <f>E401/187</f>
        <v>5.3475935828877002E-3</v>
      </c>
      <c r="H401" s="54">
        <f>F401</f>
        <v>5.3475935828877002E-3</v>
      </c>
      <c r="I401" t="s">
        <v>1811</v>
      </c>
      <c r="J401" t="str">
        <f>B401</f>
        <v>CO-UG</v>
      </c>
      <c r="K401" t="s">
        <v>1814</v>
      </c>
      <c r="L401" t="str">
        <f>D392</f>
        <v>FrogJobs: Resume Referral/Company received resume through FrogJobs search</v>
      </c>
    </row>
    <row r="402" spans="1:12" ht="15.95" customHeight="1" x14ac:dyDescent="0.25">
      <c r="A402" s="114"/>
      <c r="B402" s="114"/>
      <c r="C402" s="24" t="s">
        <v>16</v>
      </c>
      <c r="D402" s="27">
        <v>1</v>
      </c>
      <c r="E402" s="27">
        <v>1</v>
      </c>
    </row>
    <row r="403" spans="1:12" ht="69" customHeight="1" x14ac:dyDescent="0.25">
      <c r="A403" s="114"/>
      <c r="B403" s="114"/>
      <c r="C403" s="24" t="s">
        <v>819</v>
      </c>
      <c r="D403" s="27">
        <v>8.3333333333333315E-2</v>
      </c>
      <c r="E403" s="27">
        <v>8.3333333333333315E-2</v>
      </c>
    </row>
    <row r="404" spans="1:12" ht="15.95" customHeight="1" x14ac:dyDescent="0.25">
      <c r="A404" s="114"/>
      <c r="B404" s="115"/>
      <c r="C404" s="25" t="s">
        <v>17</v>
      </c>
      <c r="D404" s="28">
        <v>8.3333333333333315E-2</v>
      </c>
      <c r="E404" s="28">
        <v>8.3333333333333315E-2</v>
      </c>
    </row>
    <row r="405" spans="1:12" ht="15.95" customHeight="1" x14ac:dyDescent="0.25">
      <c r="A405" s="114"/>
      <c r="B405" s="115" t="s">
        <v>11</v>
      </c>
      <c r="C405" s="24" t="s">
        <v>14</v>
      </c>
      <c r="D405" s="29">
        <v>1</v>
      </c>
      <c r="E405" s="29">
        <v>1</v>
      </c>
      <c r="F405" s="51">
        <f>E405/237</f>
        <v>4.2194092827004216E-3</v>
      </c>
      <c r="H405" s="54">
        <f>F405</f>
        <v>4.2194092827004216E-3</v>
      </c>
      <c r="I405" t="s">
        <v>1811</v>
      </c>
      <c r="J405" t="str">
        <f>B405</f>
        <v>SE-UG</v>
      </c>
      <c r="K405" t="s">
        <v>1814</v>
      </c>
      <c r="L405" t="str">
        <f>D392</f>
        <v>FrogJobs: Resume Referral/Company received resume through FrogJobs search</v>
      </c>
    </row>
    <row r="406" spans="1:12" ht="15.95" customHeight="1" x14ac:dyDescent="0.25">
      <c r="A406" s="114"/>
      <c r="B406" s="114"/>
      <c r="C406" s="24" t="s">
        <v>16</v>
      </c>
      <c r="D406" s="27">
        <v>1</v>
      </c>
      <c r="E406" s="27">
        <v>1</v>
      </c>
    </row>
    <row r="407" spans="1:12" ht="69" customHeight="1" x14ac:dyDescent="0.25">
      <c r="A407" s="114"/>
      <c r="B407" s="114"/>
      <c r="C407" s="24" t="s">
        <v>819</v>
      </c>
      <c r="D407" s="27">
        <v>8.3333333333333315E-2</v>
      </c>
      <c r="E407" s="27">
        <v>8.3333333333333315E-2</v>
      </c>
    </row>
    <row r="408" spans="1:12" ht="15.95" customHeight="1" x14ac:dyDescent="0.25">
      <c r="A408" s="115"/>
      <c r="B408" s="115"/>
      <c r="C408" s="25" t="s">
        <v>17</v>
      </c>
      <c r="D408" s="28">
        <v>8.3333333333333315E-2</v>
      </c>
      <c r="E408" s="28">
        <v>8.3333333333333315E-2</v>
      </c>
    </row>
    <row r="409" spans="1:12" ht="15.95" customHeight="1" x14ac:dyDescent="0.25">
      <c r="A409" s="115" t="s">
        <v>4</v>
      </c>
      <c r="B409" s="114"/>
      <c r="C409" s="24" t="s">
        <v>14</v>
      </c>
      <c r="D409" s="29">
        <v>12</v>
      </c>
      <c r="E409" s="29">
        <v>12</v>
      </c>
      <c r="F409" s="51">
        <f>E409/1254</f>
        <v>9.5693779904306216E-3</v>
      </c>
      <c r="H409" s="54">
        <f>F409</f>
        <v>9.5693779904306216E-3</v>
      </c>
      <c r="I409" t="s">
        <v>1811</v>
      </c>
      <c r="J409" t="s">
        <v>1813</v>
      </c>
      <c r="K409" t="s">
        <v>1814</v>
      </c>
      <c r="L409" t="str">
        <f>D392</f>
        <v>FrogJobs: Resume Referral/Company received resume through FrogJobs search</v>
      </c>
    </row>
    <row r="410" spans="1:12" ht="15.95" customHeight="1" x14ac:dyDescent="0.25">
      <c r="A410" s="114"/>
      <c r="B410" s="114"/>
      <c r="C410" s="24" t="s">
        <v>16</v>
      </c>
      <c r="D410" s="27">
        <v>1</v>
      </c>
      <c r="E410" s="27">
        <v>1</v>
      </c>
    </row>
    <row r="411" spans="1:12" ht="69" customHeight="1" x14ac:dyDescent="0.25">
      <c r="A411" s="114"/>
      <c r="B411" s="114"/>
      <c r="C411" s="24" t="s">
        <v>819</v>
      </c>
      <c r="D411" s="27">
        <v>1</v>
      </c>
      <c r="E411" s="27">
        <v>1</v>
      </c>
    </row>
    <row r="412" spans="1:12" s="76" customFormat="1" ht="15.95" customHeight="1" thickBot="1" x14ac:dyDescent="0.3">
      <c r="A412" s="116"/>
      <c r="B412" s="116"/>
      <c r="C412" s="84" t="s">
        <v>17</v>
      </c>
      <c r="D412" s="85">
        <v>1</v>
      </c>
      <c r="E412" s="85">
        <v>1</v>
      </c>
    </row>
    <row r="413" spans="1:12" ht="15.75" thickTop="1" x14ac:dyDescent="0.25"/>
    <row r="414" spans="1:12" ht="18.95" customHeight="1" x14ac:dyDescent="0.25">
      <c r="A414" s="108" t="s">
        <v>820</v>
      </c>
      <c r="B414" s="108"/>
      <c r="C414" s="108"/>
      <c r="D414" s="108"/>
      <c r="E414" s="108"/>
    </row>
    <row r="415" spans="1:12" ht="45" customHeight="1" x14ac:dyDescent="0.25">
      <c r="A415" s="109"/>
      <c r="B415" s="109"/>
      <c r="C415" s="109"/>
      <c r="D415" s="21" t="s">
        <v>821</v>
      </c>
      <c r="E415" s="111" t="s">
        <v>4</v>
      </c>
    </row>
    <row r="416" spans="1:12" ht="45" customHeight="1" x14ac:dyDescent="0.25">
      <c r="A416" s="110"/>
      <c r="B416" s="110"/>
      <c r="C416" s="110"/>
      <c r="D416" s="22" t="s">
        <v>821</v>
      </c>
      <c r="E416" s="112"/>
    </row>
    <row r="417" spans="1:12" ht="15.95" customHeight="1" x14ac:dyDescent="0.25">
      <c r="A417" s="113" t="s">
        <v>3</v>
      </c>
      <c r="B417" s="113" t="s">
        <v>5</v>
      </c>
      <c r="C417" s="23" t="s">
        <v>14</v>
      </c>
      <c r="D417" s="26">
        <v>1</v>
      </c>
      <c r="E417" s="26">
        <v>1</v>
      </c>
      <c r="F417" s="51">
        <f>E417/199</f>
        <v>5.0251256281407036E-3</v>
      </c>
      <c r="H417" s="54">
        <f>F417</f>
        <v>5.0251256281407036E-3</v>
      </c>
      <c r="I417" t="s">
        <v>1811</v>
      </c>
      <c r="J417" t="str">
        <f>B417</f>
        <v>AS-UG</v>
      </c>
      <c r="K417" t="s">
        <v>1814</v>
      </c>
      <c r="L417" t="str">
        <f>D416</f>
        <v>Referral from Coaching Session</v>
      </c>
    </row>
    <row r="418" spans="1:12" ht="15.95" customHeight="1" x14ac:dyDescent="0.25">
      <c r="A418" s="114"/>
      <c r="B418" s="114"/>
      <c r="C418" s="24" t="s">
        <v>16</v>
      </c>
      <c r="D418" s="27">
        <v>1</v>
      </c>
      <c r="E418" s="27">
        <v>1</v>
      </c>
    </row>
    <row r="419" spans="1:12" ht="27.95" customHeight="1" x14ac:dyDescent="0.25">
      <c r="A419" s="114"/>
      <c r="B419" s="114"/>
      <c r="C419" s="24" t="s">
        <v>822</v>
      </c>
      <c r="D419" s="27">
        <v>0.2</v>
      </c>
      <c r="E419" s="27">
        <v>0.2</v>
      </c>
    </row>
    <row r="420" spans="1:12" ht="15.95" customHeight="1" x14ac:dyDescent="0.25">
      <c r="A420" s="114"/>
      <c r="B420" s="115"/>
      <c r="C420" s="25" t="s">
        <v>17</v>
      </c>
      <c r="D420" s="28">
        <v>0.2</v>
      </c>
      <c r="E420" s="28">
        <v>0.2</v>
      </c>
    </row>
    <row r="421" spans="1:12" ht="15.95" customHeight="1" x14ac:dyDescent="0.25">
      <c r="A421" s="114"/>
      <c r="B421" s="115" t="s">
        <v>6</v>
      </c>
      <c r="C421" s="24" t="s">
        <v>14</v>
      </c>
      <c r="D421" s="29">
        <v>3</v>
      </c>
      <c r="E421" s="29">
        <v>3</v>
      </c>
      <c r="F421" s="51">
        <f>E421/307</f>
        <v>9.7719869706840382E-3</v>
      </c>
      <c r="H421" s="54">
        <f>F421</f>
        <v>9.7719869706840382E-3</v>
      </c>
      <c r="I421" t="s">
        <v>1811</v>
      </c>
      <c r="J421" t="str">
        <f>B421</f>
        <v>BU-UG</v>
      </c>
      <c r="K421" t="s">
        <v>1814</v>
      </c>
      <c r="L421" s="57" t="str">
        <f>D416</f>
        <v>Referral from Coaching Session</v>
      </c>
    </row>
    <row r="422" spans="1:12" ht="15.95" customHeight="1" x14ac:dyDescent="0.25">
      <c r="A422" s="114"/>
      <c r="B422" s="114"/>
      <c r="C422" s="24" t="s">
        <v>16</v>
      </c>
      <c r="D422" s="27">
        <v>1</v>
      </c>
      <c r="E422" s="27">
        <v>1</v>
      </c>
    </row>
    <row r="423" spans="1:12" ht="27.95" customHeight="1" x14ac:dyDescent="0.25">
      <c r="A423" s="114"/>
      <c r="B423" s="114"/>
      <c r="C423" s="24" t="s">
        <v>822</v>
      </c>
      <c r="D423" s="27">
        <v>0.6</v>
      </c>
      <c r="E423" s="27">
        <v>0.6</v>
      </c>
    </row>
    <row r="424" spans="1:12" ht="15.95" customHeight="1" x14ac:dyDescent="0.25">
      <c r="A424" s="114"/>
      <c r="B424" s="115"/>
      <c r="C424" s="25" t="s">
        <v>17</v>
      </c>
      <c r="D424" s="28">
        <v>0.6</v>
      </c>
      <c r="E424" s="28">
        <v>0.6</v>
      </c>
    </row>
    <row r="425" spans="1:12" ht="15.95" customHeight="1" x14ac:dyDescent="0.25">
      <c r="A425" s="114"/>
      <c r="B425" s="115" t="s">
        <v>7</v>
      </c>
      <c r="C425" s="24" t="s">
        <v>14</v>
      </c>
      <c r="D425" s="29">
        <v>1</v>
      </c>
      <c r="E425" s="29">
        <v>1</v>
      </c>
      <c r="F425" s="51">
        <f>E425/187</f>
        <v>5.3475935828877002E-3</v>
      </c>
      <c r="H425" s="54">
        <f>F425</f>
        <v>5.3475935828877002E-3</v>
      </c>
      <c r="I425" t="s">
        <v>1811</v>
      </c>
      <c r="J425" t="str">
        <f>B425</f>
        <v>CO-UG</v>
      </c>
      <c r="K425" t="s">
        <v>1814</v>
      </c>
      <c r="L425" t="str">
        <f>D416</f>
        <v>Referral from Coaching Session</v>
      </c>
    </row>
    <row r="426" spans="1:12" ht="15.95" customHeight="1" x14ac:dyDescent="0.25">
      <c r="A426" s="114"/>
      <c r="B426" s="114"/>
      <c r="C426" s="24" t="s">
        <v>16</v>
      </c>
      <c r="D426" s="27">
        <v>1</v>
      </c>
      <c r="E426" s="27">
        <v>1</v>
      </c>
    </row>
    <row r="427" spans="1:12" ht="27.95" customHeight="1" x14ac:dyDescent="0.25">
      <c r="A427" s="114"/>
      <c r="B427" s="114"/>
      <c r="C427" s="24" t="s">
        <v>822</v>
      </c>
      <c r="D427" s="27">
        <v>0.2</v>
      </c>
      <c r="E427" s="27">
        <v>0.2</v>
      </c>
    </row>
    <row r="428" spans="1:12" ht="15.95" customHeight="1" x14ac:dyDescent="0.25">
      <c r="A428" s="115"/>
      <c r="B428" s="115"/>
      <c r="C428" s="25" t="s">
        <v>17</v>
      </c>
      <c r="D428" s="28">
        <v>0.2</v>
      </c>
      <c r="E428" s="28">
        <v>0.2</v>
      </c>
    </row>
    <row r="429" spans="1:12" ht="15.95" customHeight="1" x14ac:dyDescent="0.25">
      <c r="A429" s="115" t="s">
        <v>4</v>
      </c>
      <c r="B429" s="114"/>
      <c r="C429" s="24" t="s">
        <v>14</v>
      </c>
      <c r="D429" s="29">
        <v>5</v>
      </c>
      <c r="E429" s="29">
        <v>5</v>
      </c>
      <c r="F429" s="51">
        <f>E429/1254</f>
        <v>3.9872408293460922E-3</v>
      </c>
      <c r="H429" s="54">
        <f>F429</f>
        <v>3.9872408293460922E-3</v>
      </c>
      <c r="I429" t="s">
        <v>1811</v>
      </c>
      <c r="J429" t="s">
        <v>1813</v>
      </c>
      <c r="K429" t="s">
        <v>1814</v>
      </c>
      <c r="L429" t="str">
        <f>D416</f>
        <v>Referral from Coaching Session</v>
      </c>
    </row>
    <row r="430" spans="1:12" ht="15.95" customHeight="1" x14ac:dyDescent="0.25">
      <c r="A430" s="114"/>
      <c r="B430" s="114"/>
      <c r="C430" s="24" t="s">
        <v>16</v>
      </c>
      <c r="D430" s="27">
        <v>1</v>
      </c>
      <c r="E430" s="27">
        <v>1</v>
      </c>
    </row>
    <row r="431" spans="1:12" ht="27.95" customHeight="1" x14ac:dyDescent="0.25">
      <c r="A431" s="114"/>
      <c r="B431" s="114"/>
      <c r="C431" s="24" t="s">
        <v>822</v>
      </c>
      <c r="D431" s="27">
        <v>1</v>
      </c>
      <c r="E431" s="27">
        <v>1</v>
      </c>
    </row>
    <row r="432" spans="1:12" s="76" customFormat="1" ht="15.95" customHeight="1" thickBot="1" x14ac:dyDescent="0.3">
      <c r="A432" s="116"/>
      <c r="B432" s="116"/>
      <c r="C432" s="84" t="s">
        <v>17</v>
      </c>
      <c r="D432" s="85">
        <v>1</v>
      </c>
      <c r="E432" s="85">
        <v>1</v>
      </c>
    </row>
    <row r="433" spans="1:12" ht="15.75" thickTop="1" x14ac:dyDescent="0.25">
      <c r="H433" s="54"/>
    </row>
    <row r="434" spans="1:12" ht="18.95" customHeight="1" x14ac:dyDescent="0.25">
      <c r="A434" s="108" t="s">
        <v>823</v>
      </c>
      <c r="B434" s="108"/>
      <c r="C434" s="108"/>
      <c r="D434" s="108"/>
      <c r="E434" s="108"/>
    </row>
    <row r="435" spans="1:12" ht="15" customHeight="1" x14ac:dyDescent="0.25">
      <c r="A435" s="109"/>
      <c r="B435" s="109"/>
      <c r="C435" s="109"/>
      <c r="D435" s="21" t="s">
        <v>20</v>
      </c>
      <c r="E435" s="111" t="s">
        <v>4</v>
      </c>
    </row>
    <row r="436" spans="1:12" ht="27.95" customHeight="1" x14ac:dyDescent="0.25">
      <c r="A436" s="110"/>
      <c r="B436" s="110"/>
      <c r="C436" s="110"/>
      <c r="D436" s="22" t="s">
        <v>196</v>
      </c>
      <c r="E436" s="112"/>
    </row>
    <row r="437" spans="1:12" ht="15.95" customHeight="1" x14ac:dyDescent="0.25">
      <c r="A437" s="113" t="s">
        <v>3</v>
      </c>
      <c r="B437" s="113" t="s">
        <v>5</v>
      </c>
      <c r="C437" s="23" t="s">
        <v>14</v>
      </c>
      <c r="D437" s="26">
        <v>10</v>
      </c>
      <c r="E437" s="26">
        <v>10</v>
      </c>
      <c r="F437" s="51">
        <f>E437/199</f>
        <v>5.0251256281407038E-2</v>
      </c>
      <c r="H437" s="54">
        <f>F437</f>
        <v>5.0251256281407038E-2</v>
      </c>
      <c r="I437" t="s">
        <v>1811</v>
      </c>
      <c r="J437" t="str">
        <f>B437</f>
        <v>AS-UG</v>
      </c>
      <c r="K437" t="s">
        <v>1814</v>
      </c>
      <c r="L437" t="str">
        <f>D436</f>
        <v>Other (please specify)</v>
      </c>
    </row>
    <row r="438" spans="1:12" ht="15.95" customHeight="1" x14ac:dyDescent="0.25">
      <c r="A438" s="114"/>
      <c r="B438" s="114"/>
      <c r="C438" s="24" t="s">
        <v>16</v>
      </c>
      <c r="D438" s="27">
        <v>1</v>
      </c>
      <c r="E438" s="27">
        <v>1</v>
      </c>
    </row>
    <row r="439" spans="1:12" ht="15.95" customHeight="1" x14ac:dyDescent="0.25">
      <c r="A439" s="114"/>
      <c r="B439" s="114"/>
      <c r="C439" s="24" t="s">
        <v>824</v>
      </c>
      <c r="D439" s="27">
        <v>0.17241379310344829</v>
      </c>
      <c r="E439" s="27">
        <v>0.17241379310344829</v>
      </c>
    </row>
    <row r="440" spans="1:12" ht="15.95" customHeight="1" x14ac:dyDescent="0.25">
      <c r="A440" s="114"/>
      <c r="B440" s="115"/>
      <c r="C440" s="25" t="s">
        <v>17</v>
      </c>
      <c r="D440" s="28">
        <v>0.17241379310344829</v>
      </c>
      <c r="E440" s="28">
        <v>0.17241379310344829</v>
      </c>
    </row>
    <row r="441" spans="1:12" ht="15.95" customHeight="1" x14ac:dyDescent="0.25">
      <c r="A441" s="114"/>
      <c r="B441" s="115" t="s">
        <v>6</v>
      </c>
      <c r="C441" s="24" t="s">
        <v>14</v>
      </c>
      <c r="D441" s="29">
        <v>15</v>
      </c>
      <c r="E441" s="29">
        <v>15</v>
      </c>
      <c r="F441" s="51">
        <f>E441/307</f>
        <v>4.8859934853420196E-2</v>
      </c>
      <c r="H441" s="54">
        <f>F441</f>
        <v>4.8859934853420196E-2</v>
      </c>
      <c r="I441" t="s">
        <v>1811</v>
      </c>
      <c r="J441" t="str">
        <f>B441</f>
        <v>BU-UG</v>
      </c>
      <c r="K441" t="s">
        <v>1814</v>
      </c>
      <c r="L441" s="57" t="str">
        <f>D436</f>
        <v>Other (please specify)</v>
      </c>
    </row>
    <row r="442" spans="1:12" ht="15.95" customHeight="1" x14ac:dyDescent="0.25">
      <c r="A442" s="114"/>
      <c r="B442" s="114"/>
      <c r="C442" s="24" t="s">
        <v>16</v>
      </c>
      <c r="D442" s="27">
        <v>1</v>
      </c>
      <c r="E442" s="27">
        <v>1</v>
      </c>
    </row>
    <row r="443" spans="1:12" ht="15.95" customHeight="1" x14ac:dyDescent="0.25">
      <c r="A443" s="114"/>
      <c r="B443" s="114"/>
      <c r="C443" s="24" t="s">
        <v>824</v>
      </c>
      <c r="D443" s="27">
        <v>0.25862068965517243</v>
      </c>
      <c r="E443" s="27">
        <v>0.25862068965517243</v>
      </c>
    </row>
    <row r="444" spans="1:12" ht="15.95" customHeight="1" x14ac:dyDescent="0.25">
      <c r="A444" s="114"/>
      <c r="B444" s="115"/>
      <c r="C444" s="25" t="s">
        <v>17</v>
      </c>
      <c r="D444" s="28">
        <v>0.25862068965517243</v>
      </c>
      <c r="E444" s="28">
        <v>0.25862068965517243</v>
      </c>
    </row>
    <row r="445" spans="1:12" ht="15.95" customHeight="1" x14ac:dyDescent="0.25">
      <c r="A445" s="114"/>
      <c r="B445" s="115" t="s">
        <v>7</v>
      </c>
      <c r="C445" s="24" t="s">
        <v>14</v>
      </c>
      <c r="D445" s="29">
        <v>3</v>
      </c>
      <c r="E445" s="29">
        <v>3</v>
      </c>
      <c r="F445" s="51">
        <f>E445/187</f>
        <v>1.6042780748663103E-2</v>
      </c>
      <c r="H445" s="54">
        <f>F445</f>
        <v>1.6042780748663103E-2</v>
      </c>
      <c r="I445" t="s">
        <v>1811</v>
      </c>
      <c r="J445" t="str">
        <f>B445</f>
        <v>CO-UG</v>
      </c>
      <c r="K445" t="s">
        <v>1814</v>
      </c>
      <c r="L445" t="str">
        <f>D436</f>
        <v>Other (please specify)</v>
      </c>
    </row>
    <row r="446" spans="1:12" ht="15.95" customHeight="1" x14ac:dyDescent="0.25">
      <c r="A446" s="114"/>
      <c r="B446" s="114"/>
      <c r="C446" s="24" t="s">
        <v>16</v>
      </c>
      <c r="D446" s="27">
        <v>1</v>
      </c>
      <c r="E446" s="27">
        <v>1</v>
      </c>
    </row>
    <row r="447" spans="1:12" ht="15.95" customHeight="1" x14ac:dyDescent="0.25">
      <c r="A447" s="114"/>
      <c r="B447" s="114"/>
      <c r="C447" s="24" t="s">
        <v>824</v>
      </c>
      <c r="D447" s="27">
        <v>5.1724137931034482E-2</v>
      </c>
      <c r="E447" s="27">
        <v>5.1724137931034482E-2</v>
      </c>
    </row>
    <row r="448" spans="1:12" ht="15.95" customHeight="1" x14ac:dyDescent="0.25">
      <c r="A448" s="114"/>
      <c r="B448" s="115"/>
      <c r="C448" s="25" t="s">
        <v>17</v>
      </c>
      <c r="D448" s="28">
        <v>5.1724137931034482E-2</v>
      </c>
      <c r="E448" s="28">
        <v>5.1724137931034482E-2</v>
      </c>
    </row>
    <row r="449" spans="1:12" ht="15.95" customHeight="1" x14ac:dyDescent="0.25">
      <c r="A449" s="114"/>
      <c r="B449" s="115" t="s">
        <v>8</v>
      </c>
      <c r="C449" s="24" t="s">
        <v>14</v>
      </c>
      <c r="D449" s="29">
        <v>1</v>
      </c>
      <c r="E449" s="29">
        <v>1</v>
      </c>
      <c r="F449" s="51">
        <f>E449/50</f>
        <v>0.02</v>
      </c>
      <c r="H449" s="54">
        <f>F449</f>
        <v>0.02</v>
      </c>
      <c r="I449" t="s">
        <v>1811</v>
      </c>
      <c r="J449" t="str">
        <f>B449</f>
        <v>ED-UG</v>
      </c>
      <c r="K449" t="s">
        <v>1814</v>
      </c>
      <c r="L449" t="str">
        <f>D436</f>
        <v>Other (please specify)</v>
      </c>
    </row>
    <row r="450" spans="1:12" ht="15.95" customHeight="1" x14ac:dyDescent="0.25">
      <c r="A450" s="114"/>
      <c r="B450" s="114"/>
      <c r="C450" s="24" t="s">
        <v>16</v>
      </c>
      <c r="D450" s="27">
        <v>1</v>
      </c>
      <c r="E450" s="27">
        <v>1</v>
      </c>
    </row>
    <row r="451" spans="1:12" ht="15.95" customHeight="1" x14ac:dyDescent="0.25">
      <c r="A451" s="114"/>
      <c r="B451" s="114"/>
      <c r="C451" s="24" t="s">
        <v>824</v>
      </c>
      <c r="D451" s="27">
        <v>1.7241379310344827E-2</v>
      </c>
      <c r="E451" s="27">
        <v>1.7241379310344827E-2</v>
      </c>
    </row>
    <row r="452" spans="1:12" ht="15.95" customHeight="1" x14ac:dyDescent="0.25">
      <c r="A452" s="114"/>
      <c r="B452" s="115"/>
      <c r="C452" s="25" t="s">
        <v>17</v>
      </c>
      <c r="D452" s="28">
        <v>1.7241379310344827E-2</v>
      </c>
      <c r="E452" s="28">
        <v>1.7241379310344827E-2</v>
      </c>
    </row>
    <row r="453" spans="1:12" ht="15.95" customHeight="1" x14ac:dyDescent="0.25">
      <c r="A453" s="114"/>
      <c r="B453" s="115" t="s">
        <v>9</v>
      </c>
      <c r="C453" s="24" t="s">
        <v>14</v>
      </c>
      <c r="D453" s="29">
        <v>6</v>
      </c>
      <c r="E453" s="29">
        <v>6</v>
      </c>
      <c r="F453" s="51">
        <f>E453/103</f>
        <v>5.8252427184466021E-2</v>
      </c>
      <c r="H453" s="54">
        <f>F453</f>
        <v>5.8252427184466021E-2</v>
      </c>
      <c r="I453" t="s">
        <v>1811</v>
      </c>
      <c r="J453" t="str">
        <f>B453</f>
        <v>FA-UG</v>
      </c>
      <c r="K453" t="s">
        <v>1814</v>
      </c>
      <c r="L453" t="str">
        <f>D436</f>
        <v>Other (please specify)</v>
      </c>
    </row>
    <row r="454" spans="1:12" ht="15.95" customHeight="1" x14ac:dyDescent="0.25">
      <c r="A454" s="114"/>
      <c r="B454" s="114"/>
      <c r="C454" s="24" t="s">
        <v>16</v>
      </c>
      <c r="D454" s="27">
        <v>1</v>
      </c>
      <c r="E454" s="27">
        <v>1</v>
      </c>
    </row>
    <row r="455" spans="1:12" ht="15.95" customHeight="1" x14ac:dyDescent="0.25">
      <c r="A455" s="114"/>
      <c r="B455" s="114"/>
      <c r="C455" s="24" t="s">
        <v>824</v>
      </c>
      <c r="D455" s="27">
        <v>0.10344827586206896</v>
      </c>
      <c r="E455" s="27">
        <v>0.10344827586206896</v>
      </c>
    </row>
    <row r="456" spans="1:12" ht="15.95" customHeight="1" x14ac:dyDescent="0.25">
      <c r="A456" s="114"/>
      <c r="B456" s="115"/>
      <c r="C456" s="25" t="s">
        <v>17</v>
      </c>
      <c r="D456" s="28">
        <v>0.10344827586206896</v>
      </c>
      <c r="E456" s="28">
        <v>0.10344827586206896</v>
      </c>
    </row>
    <row r="457" spans="1:12" ht="15.95" customHeight="1" x14ac:dyDescent="0.25">
      <c r="A457" s="114"/>
      <c r="B457" s="115" t="s">
        <v>10</v>
      </c>
      <c r="C457" s="24" t="s">
        <v>14</v>
      </c>
      <c r="D457" s="29">
        <v>11</v>
      </c>
      <c r="E457" s="29">
        <v>11</v>
      </c>
      <c r="F457" s="51">
        <f>E457/171</f>
        <v>6.4327485380116955E-2</v>
      </c>
      <c r="H457" s="54">
        <f>F457</f>
        <v>6.4327485380116955E-2</v>
      </c>
      <c r="I457" t="s">
        <v>1811</v>
      </c>
      <c r="J457" t="str">
        <f>B457</f>
        <v>HS-UG</v>
      </c>
      <c r="K457" t="s">
        <v>1814</v>
      </c>
      <c r="L457" s="57" t="str">
        <f>D436</f>
        <v>Other (please specify)</v>
      </c>
    </row>
    <row r="458" spans="1:12" ht="15.95" customHeight="1" x14ac:dyDescent="0.25">
      <c r="A458" s="114"/>
      <c r="B458" s="114"/>
      <c r="C458" s="24" t="s">
        <v>16</v>
      </c>
      <c r="D458" s="27">
        <v>1</v>
      </c>
      <c r="E458" s="27">
        <v>1</v>
      </c>
    </row>
    <row r="459" spans="1:12" ht="15.95" customHeight="1" x14ac:dyDescent="0.25">
      <c r="A459" s="114"/>
      <c r="B459" s="114"/>
      <c r="C459" s="24" t="s">
        <v>824</v>
      </c>
      <c r="D459" s="27">
        <v>0.18965517241379309</v>
      </c>
      <c r="E459" s="27">
        <v>0.18965517241379309</v>
      </c>
    </row>
    <row r="460" spans="1:12" ht="15.95" customHeight="1" x14ac:dyDescent="0.25">
      <c r="A460" s="114"/>
      <c r="B460" s="115"/>
      <c r="C460" s="25" t="s">
        <v>17</v>
      </c>
      <c r="D460" s="28">
        <v>0.18965517241379309</v>
      </c>
      <c r="E460" s="28">
        <v>0.18965517241379309</v>
      </c>
    </row>
    <row r="461" spans="1:12" ht="15.95" customHeight="1" x14ac:dyDescent="0.25">
      <c r="A461" s="114"/>
      <c r="B461" s="115" t="s">
        <v>11</v>
      </c>
      <c r="C461" s="24" t="s">
        <v>14</v>
      </c>
      <c r="D461" s="29">
        <v>12</v>
      </c>
      <c r="E461" s="29">
        <v>12</v>
      </c>
      <c r="F461" s="51">
        <f>E461/237</f>
        <v>5.0632911392405063E-2</v>
      </c>
      <c r="H461" s="54">
        <f>F461</f>
        <v>5.0632911392405063E-2</v>
      </c>
      <c r="I461" t="s">
        <v>1811</v>
      </c>
      <c r="J461" t="str">
        <f>B461</f>
        <v>SE-UG</v>
      </c>
      <c r="K461" t="s">
        <v>1814</v>
      </c>
      <c r="L461" t="str">
        <f>D436</f>
        <v>Other (please specify)</v>
      </c>
    </row>
    <row r="462" spans="1:12" ht="15.95" customHeight="1" x14ac:dyDescent="0.25">
      <c r="A462" s="114"/>
      <c r="B462" s="114"/>
      <c r="C462" s="24" t="s">
        <v>16</v>
      </c>
      <c r="D462" s="27">
        <v>1</v>
      </c>
      <c r="E462" s="27">
        <v>1</v>
      </c>
    </row>
    <row r="463" spans="1:12" ht="15.95" customHeight="1" x14ac:dyDescent="0.25">
      <c r="A463" s="114"/>
      <c r="B463" s="114"/>
      <c r="C463" s="24" t="s">
        <v>824</v>
      </c>
      <c r="D463" s="27">
        <v>0.20689655172413793</v>
      </c>
      <c r="E463" s="27">
        <v>0.20689655172413793</v>
      </c>
    </row>
    <row r="464" spans="1:12" ht="15.95" customHeight="1" x14ac:dyDescent="0.25">
      <c r="A464" s="115"/>
      <c r="B464" s="115"/>
      <c r="C464" s="25" t="s">
        <v>17</v>
      </c>
      <c r="D464" s="28">
        <v>0.20689655172413793</v>
      </c>
      <c r="E464" s="28">
        <v>0.20689655172413793</v>
      </c>
    </row>
    <row r="465" spans="1:12" ht="15.95" customHeight="1" x14ac:dyDescent="0.25">
      <c r="A465" s="115" t="s">
        <v>4</v>
      </c>
      <c r="B465" s="114"/>
      <c r="C465" s="24" t="s">
        <v>14</v>
      </c>
      <c r="D465" s="29">
        <v>58</v>
      </c>
      <c r="E465" s="29">
        <v>58</v>
      </c>
      <c r="F465" s="51">
        <f>E465/1254</f>
        <v>4.6251993620414676E-2</v>
      </c>
      <c r="H465" s="54">
        <f>F465</f>
        <v>4.6251993620414676E-2</v>
      </c>
      <c r="I465" t="s">
        <v>1811</v>
      </c>
      <c r="J465" t="s">
        <v>1813</v>
      </c>
      <c r="K465" t="s">
        <v>1814</v>
      </c>
      <c r="L465" t="str">
        <f>D436</f>
        <v>Other (please specify)</v>
      </c>
    </row>
    <row r="466" spans="1:12" ht="15.95" customHeight="1" x14ac:dyDescent="0.25">
      <c r="A466" s="114"/>
      <c r="B466" s="114"/>
      <c r="C466" s="24" t="s">
        <v>16</v>
      </c>
      <c r="D466" s="27">
        <v>1</v>
      </c>
      <c r="E466" s="27">
        <v>1</v>
      </c>
    </row>
    <row r="467" spans="1:12" ht="15.95" customHeight="1" x14ac:dyDescent="0.25">
      <c r="A467" s="114"/>
      <c r="B467" s="114"/>
      <c r="C467" s="24" t="s">
        <v>824</v>
      </c>
      <c r="D467" s="27">
        <v>1</v>
      </c>
      <c r="E467" s="27">
        <v>1</v>
      </c>
    </row>
    <row r="468" spans="1:12" s="76" customFormat="1" ht="15.95" customHeight="1" thickBot="1" x14ac:dyDescent="0.3">
      <c r="A468" s="116"/>
      <c r="B468" s="116"/>
      <c r="C468" s="84" t="s">
        <v>17</v>
      </c>
      <c r="D468" s="85">
        <v>1</v>
      </c>
      <c r="E468" s="85">
        <v>1</v>
      </c>
    </row>
    <row r="469" spans="1:12" ht="15.75" thickTop="1" x14ac:dyDescent="0.25"/>
    <row r="470" spans="1:12" ht="20.25" x14ac:dyDescent="0.3">
      <c r="A470" s="86" t="s">
        <v>1985</v>
      </c>
    </row>
    <row r="472" spans="1:12" x14ac:dyDescent="0.25">
      <c r="A472" t="s">
        <v>1972</v>
      </c>
    </row>
    <row r="473" spans="1:12" x14ac:dyDescent="0.25">
      <c r="A473" t="s">
        <v>1962</v>
      </c>
    </row>
    <row r="474" spans="1:12" x14ac:dyDescent="0.25">
      <c r="A474" t="s">
        <v>1960</v>
      </c>
    </row>
    <row r="475" spans="1:12" x14ac:dyDescent="0.25">
      <c r="A475" t="s">
        <v>1945</v>
      </c>
    </row>
    <row r="476" spans="1:12" x14ac:dyDescent="0.25">
      <c r="A476" t="s">
        <v>1951</v>
      </c>
    </row>
    <row r="477" spans="1:12" x14ac:dyDescent="0.25">
      <c r="A477" t="s">
        <v>1973</v>
      </c>
    </row>
    <row r="478" spans="1:12" x14ac:dyDescent="0.25">
      <c r="A478" t="s">
        <v>1955</v>
      </c>
    </row>
    <row r="479" spans="1:12" x14ac:dyDescent="0.25">
      <c r="A479" t="s">
        <v>1944</v>
      </c>
    </row>
    <row r="480" spans="1:12" x14ac:dyDescent="0.25">
      <c r="A480" t="s">
        <v>1974</v>
      </c>
    </row>
    <row r="481" spans="1:1" x14ac:dyDescent="0.25">
      <c r="A481" t="s">
        <v>1940</v>
      </c>
    </row>
    <row r="482" spans="1:1" x14ac:dyDescent="0.25">
      <c r="A482" t="s">
        <v>1977</v>
      </c>
    </row>
    <row r="483" spans="1:1" x14ac:dyDescent="0.25">
      <c r="A483" t="s">
        <v>1968</v>
      </c>
    </row>
    <row r="484" spans="1:1" x14ac:dyDescent="0.25">
      <c r="A484" t="s">
        <v>1948</v>
      </c>
    </row>
    <row r="485" spans="1:1" x14ac:dyDescent="0.25">
      <c r="A485" t="s">
        <v>1942</v>
      </c>
    </row>
    <row r="486" spans="1:1" x14ac:dyDescent="0.25">
      <c r="A486" t="s">
        <v>952</v>
      </c>
    </row>
    <row r="487" spans="1:1" x14ac:dyDescent="0.25">
      <c r="A487" t="s">
        <v>952</v>
      </c>
    </row>
    <row r="488" spans="1:1" x14ac:dyDescent="0.25">
      <c r="A488" t="s">
        <v>1943</v>
      </c>
    </row>
    <row r="489" spans="1:1" x14ac:dyDescent="0.25">
      <c r="A489" t="s">
        <v>1943</v>
      </c>
    </row>
    <row r="490" spans="1:1" x14ac:dyDescent="0.25">
      <c r="A490" t="s">
        <v>1981</v>
      </c>
    </row>
    <row r="491" spans="1:1" x14ac:dyDescent="0.25">
      <c r="A491" t="s">
        <v>1946</v>
      </c>
    </row>
    <row r="492" spans="1:1" x14ac:dyDescent="0.25">
      <c r="A492" t="s">
        <v>1969</v>
      </c>
    </row>
    <row r="493" spans="1:1" x14ac:dyDescent="0.25">
      <c r="A493" t="s">
        <v>1158</v>
      </c>
    </row>
    <row r="494" spans="1:1" x14ac:dyDescent="0.25">
      <c r="A494" t="s">
        <v>1982</v>
      </c>
    </row>
    <row r="495" spans="1:1" x14ac:dyDescent="0.25">
      <c r="A495" t="s">
        <v>1963</v>
      </c>
    </row>
    <row r="496" spans="1:1" x14ac:dyDescent="0.25">
      <c r="A496" t="s">
        <v>1956</v>
      </c>
    </row>
    <row r="497" spans="1:1" x14ac:dyDescent="0.25">
      <c r="A497" t="s">
        <v>1956</v>
      </c>
    </row>
    <row r="498" spans="1:1" x14ac:dyDescent="0.25">
      <c r="A498" t="s">
        <v>1947</v>
      </c>
    </row>
    <row r="499" spans="1:1" x14ac:dyDescent="0.25">
      <c r="A499" t="s">
        <v>1984</v>
      </c>
    </row>
    <row r="500" spans="1:1" x14ac:dyDescent="0.25">
      <c r="A500" t="s">
        <v>1961</v>
      </c>
    </row>
    <row r="501" spans="1:1" x14ac:dyDescent="0.25">
      <c r="A501" t="s">
        <v>1965</v>
      </c>
    </row>
    <row r="502" spans="1:1" x14ac:dyDescent="0.25">
      <c r="A502" t="s">
        <v>1971</v>
      </c>
    </row>
    <row r="503" spans="1:1" x14ac:dyDescent="0.25">
      <c r="A503" t="s">
        <v>1975</v>
      </c>
    </row>
    <row r="504" spans="1:1" x14ac:dyDescent="0.25">
      <c r="A504" t="s">
        <v>1983</v>
      </c>
    </row>
    <row r="505" spans="1:1" x14ac:dyDescent="0.25">
      <c r="A505" t="s">
        <v>1376</v>
      </c>
    </row>
    <row r="506" spans="1:1" x14ac:dyDescent="0.25">
      <c r="A506" t="s">
        <v>1376</v>
      </c>
    </row>
    <row r="507" spans="1:1" x14ac:dyDescent="0.25">
      <c r="A507" t="s">
        <v>1376</v>
      </c>
    </row>
    <row r="508" spans="1:1" x14ac:dyDescent="0.25">
      <c r="A508" t="s">
        <v>1954</v>
      </c>
    </row>
    <row r="509" spans="1:1" x14ac:dyDescent="0.25">
      <c r="A509" t="s">
        <v>1959</v>
      </c>
    </row>
    <row r="510" spans="1:1" x14ac:dyDescent="0.25">
      <c r="A510" t="s">
        <v>1008</v>
      </c>
    </row>
    <row r="511" spans="1:1" x14ac:dyDescent="0.25">
      <c r="A511" t="s">
        <v>1949</v>
      </c>
    </row>
    <row r="512" spans="1:1" x14ac:dyDescent="0.25">
      <c r="A512" t="s">
        <v>1967</v>
      </c>
    </row>
    <row r="513" spans="1:1" x14ac:dyDescent="0.25">
      <c r="A513" t="s">
        <v>1952</v>
      </c>
    </row>
    <row r="514" spans="1:1" x14ac:dyDescent="0.25">
      <c r="A514" t="s">
        <v>1966</v>
      </c>
    </row>
    <row r="515" spans="1:1" x14ac:dyDescent="0.25">
      <c r="A515" t="s">
        <v>1950</v>
      </c>
    </row>
    <row r="516" spans="1:1" x14ac:dyDescent="0.25">
      <c r="A516" t="s">
        <v>1957</v>
      </c>
    </row>
    <row r="517" spans="1:1" x14ac:dyDescent="0.25">
      <c r="A517" t="s">
        <v>1979</v>
      </c>
    </row>
    <row r="518" spans="1:1" x14ac:dyDescent="0.25">
      <c r="A518" t="s">
        <v>1953</v>
      </c>
    </row>
    <row r="519" spans="1:1" x14ac:dyDescent="0.25">
      <c r="A519" t="s">
        <v>1976</v>
      </c>
    </row>
    <row r="520" spans="1:1" x14ac:dyDescent="0.25">
      <c r="A520" t="s">
        <v>1958</v>
      </c>
    </row>
    <row r="521" spans="1:1" x14ac:dyDescent="0.25">
      <c r="A521" t="s">
        <v>1970</v>
      </c>
    </row>
    <row r="522" spans="1:1" x14ac:dyDescent="0.25">
      <c r="A522" t="s">
        <v>1978</v>
      </c>
    </row>
    <row r="523" spans="1:1" x14ac:dyDescent="0.25">
      <c r="A523" t="s">
        <v>1980</v>
      </c>
    </row>
    <row r="524" spans="1:1" x14ac:dyDescent="0.25">
      <c r="A524" t="s">
        <v>1964</v>
      </c>
    </row>
    <row r="525" spans="1:1" x14ac:dyDescent="0.25">
      <c r="A525" t="s">
        <v>1941</v>
      </c>
    </row>
    <row r="526" spans="1:1" s="76" customFormat="1" ht="15.75" thickBot="1" x14ac:dyDescent="0.3"/>
    <row r="527" spans="1:1" s="83" customFormat="1" ht="16.5" thickTop="1" thickBot="1" x14ac:dyDescent="0.3">
      <c r="A527" s="87"/>
    </row>
    <row r="528" spans="1:1" ht="15.75" thickTop="1" x14ac:dyDescent="0.25"/>
  </sheetData>
  <sheetProtection password="E68E" sheet="1" objects="1" scenarios="1"/>
  <sortState ref="A472:A1724">
    <sortCondition ref="A472"/>
  </sortState>
  <mergeCells count="164">
    <mergeCell ref="A465:B468"/>
    <mergeCell ref="A429:B432"/>
    <mergeCell ref="A434:E434"/>
    <mergeCell ref="A435:C436"/>
    <mergeCell ref="E435:E436"/>
    <mergeCell ref="A437:A464"/>
    <mergeCell ref="B437:B440"/>
    <mergeCell ref="B441:B444"/>
    <mergeCell ref="B445:B448"/>
    <mergeCell ref="B449:B452"/>
    <mergeCell ref="B453:B456"/>
    <mergeCell ref="B457:B460"/>
    <mergeCell ref="B461:B464"/>
    <mergeCell ref="A409:B412"/>
    <mergeCell ref="A414:E414"/>
    <mergeCell ref="A415:C416"/>
    <mergeCell ref="E415:E416"/>
    <mergeCell ref="A417:A428"/>
    <mergeCell ref="B417:B420"/>
    <mergeCell ref="B421:B424"/>
    <mergeCell ref="B425:B428"/>
    <mergeCell ref="A385:B388"/>
    <mergeCell ref="A390:E390"/>
    <mergeCell ref="A391:C392"/>
    <mergeCell ref="E391:E392"/>
    <mergeCell ref="A393:A408"/>
    <mergeCell ref="B393:B396"/>
    <mergeCell ref="B397:B400"/>
    <mergeCell ref="B401:B404"/>
    <mergeCell ref="B405:B408"/>
    <mergeCell ref="A361:B364"/>
    <mergeCell ref="A366:E366"/>
    <mergeCell ref="A367:C368"/>
    <mergeCell ref="E367:E368"/>
    <mergeCell ref="A369:A384"/>
    <mergeCell ref="B369:B372"/>
    <mergeCell ref="B373:B376"/>
    <mergeCell ref="B377:B380"/>
    <mergeCell ref="B381:B384"/>
    <mergeCell ref="A333:B336"/>
    <mergeCell ref="A338:E338"/>
    <mergeCell ref="A339:C340"/>
    <mergeCell ref="E339:E340"/>
    <mergeCell ref="A341:A360"/>
    <mergeCell ref="B341:B344"/>
    <mergeCell ref="B345:B348"/>
    <mergeCell ref="B349:B352"/>
    <mergeCell ref="B353:B356"/>
    <mergeCell ref="B357:B360"/>
    <mergeCell ref="A313:B316"/>
    <mergeCell ref="A318:E318"/>
    <mergeCell ref="A319:C320"/>
    <mergeCell ref="E319:E320"/>
    <mergeCell ref="A321:A332"/>
    <mergeCell ref="B321:B324"/>
    <mergeCell ref="B325:B328"/>
    <mergeCell ref="B329:B332"/>
    <mergeCell ref="A281:B284"/>
    <mergeCell ref="A286:E286"/>
    <mergeCell ref="A287:C288"/>
    <mergeCell ref="E287:E288"/>
    <mergeCell ref="A289:A312"/>
    <mergeCell ref="B289:B292"/>
    <mergeCell ref="B293:B296"/>
    <mergeCell ref="B297:B300"/>
    <mergeCell ref="B301:B304"/>
    <mergeCell ref="B305:B308"/>
    <mergeCell ref="B309:B312"/>
    <mergeCell ref="A249:B252"/>
    <mergeCell ref="A254:E254"/>
    <mergeCell ref="A255:C256"/>
    <mergeCell ref="E255:E256"/>
    <mergeCell ref="A257:A280"/>
    <mergeCell ref="B257:B260"/>
    <mergeCell ref="B261:B264"/>
    <mergeCell ref="B265:B268"/>
    <mergeCell ref="B269:B272"/>
    <mergeCell ref="B273:B276"/>
    <mergeCell ref="B277:B280"/>
    <mergeCell ref="A213:B216"/>
    <mergeCell ref="A218:E218"/>
    <mergeCell ref="A219:C220"/>
    <mergeCell ref="E219:E220"/>
    <mergeCell ref="A221:A248"/>
    <mergeCell ref="B221:B224"/>
    <mergeCell ref="B225:B228"/>
    <mergeCell ref="B229:B232"/>
    <mergeCell ref="B233:B236"/>
    <mergeCell ref="B237:B240"/>
    <mergeCell ref="B241:B244"/>
    <mergeCell ref="B245:B248"/>
    <mergeCell ref="A201:B204"/>
    <mergeCell ref="A206:E206"/>
    <mergeCell ref="A207:C208"/>
    <mergeCell ref="E207:E208"/>
    <mergeCell ref="A209:A212"/>
    <mergeCell ref="B209:B212"/>
    <mergeCell ref="A165:B168"/>
    <mergeCell ref="A170:E170"/>
    <mergeCell ref="A171:C172"/>
    <mergeCell ref="E171:E172"/>
    <mergeCell ref="A173:A200"/>
    <mergeCell ref="B173:B176"/>
    <mergeCell ref="B177:B180"/>
    <mergeCell ref="B181:B184"/>
    <mergeCell ref="B185:B188"/>
    <mergeCell ref="B189:B192"/>
    <mergeCell ref="B193:B196"/>
    <mergeCell ref="B197:B200"/>
    <mergeCell ref="A133:B136"/>
    <mergeCell ref="A138:E138"/>
    <mergeCell ref="A139:C140"/>
    <mergeCell ref="E139:E140"/>
    <mergeCell ref="A141:A164"/>
    <mergeCell ref="B141:B144"/>
    <mergeCell ref="B145:B148"/>
    <mergeCell ref="B149:B152"/>
    <mergeCell ref="B153:B156"/>
    <mergeCell ref="B157:B160"/>
    <mergeCell ref="B161:B164"/>
    <mergeCell ref="A97:B100"/>
    <mergeCell ref="A102:E102"/>
    <mergeCell ref="A103:C104"/>
    <mergeCell ref="E103:E104"/>
    <mergeCell ref="A105:A132"/>
    <mergeCell ref="B105:B108"/>
    <mergeCell ref="B109:B112"/>
    <mergeCell ref="B113:B116"/>
    <mergeCell ref="B117:B120"/>
    <mergeCell ref="B121:B124"/>
    <mergeCell ref="B125:B128"/>
    <mergeCell ref="B129:B132"/>
    <mergeCell ref="A61:B64"/>
    <mergeCell ref="A66:E66"/>
    <mergeCell ref="A67:C68"/>
    <mergeCell ref="E67:E68"/>
    <mergeCell ref="A69:A96"/>
    <mergeCell ref="B69:B72"/>
    <mergeCell ref="B73:B76"/>
    <mergeCell ref="B77:B80"/>
    <mergeCell ref="B81:B84"/>
    <mergeCell ref="B85:B88"/>
    <mergeCell ref="B89:B92"/>
    <mergeCell ref="B93:B96"/>
    <mergeCell ref="A29:B32"/>
    <mergeCell ref="A34:E34"/>
    <mergeCell ref="A35:C36"/>
    <mergeCell ref="E35:E36"/>
    <mergeCell ref="A37:A60"/>
    <mergeCell ref="B37:B40"/>
    <mergeCell ref="B41:B44"/>
    <mergeCell ref="B45:B48"/>
    <mergeCell ref="B49:B52"/>
    <mergeCell ref="B53:B56"/>
    <mergeCell ref="B57:B60"/>
    <mergeCell ref="A6:E6"/>
    <mergeCell ref="A7:C8"/>
    <mergeCell ref="E7:E8"/>
    <mergeCell ref="A9:A28"/>
    <mergeCell ref="B9:B12"/>
    <mergeCell ref="B13:B16"/>
    <mergeCell ref="B17:B20"/>
    <mergeCell ref="B21:B24"/>
    <mergeCell ref="B25:B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2"/>
  <sheetViews>
    <sheetView workbookViewId="0">
      <selection activeCell="A2" sqref="A2"/>
    </sheetView>
  </sheetViews>
  <sheetFormatPr defaultRowHeight="15" x14ac:dyDescent="0.25"/>
  <cols>
    <col min="1" max="1" width="8.85546875" customWidth="1"/>
    <col min="2" max="2" width="8.42578125" customWidth="1"/>
    <col min="3" max="3" width="22.7109375" customWidth="1"/>
    <col min="4" max="4" width="13.5703125" customWidth="1"/>
    <col min="5" max="5" width="9.5703125" customWidth="1"/>
    <col min="6" max="6" width="13.5703125" customWidth="1"/>
    <col min="7" max="15" width="9.28515625" customWidth="1"/>
  </cols>
  <sheetData>
    <row r="1" spans="1:15" ht="20.25" x14ac:dyDescent="0.3">
      <c r="A1" s="58" t="s">
        <v>825</v>
      </c>
    </row>
    <row r="4" spans="1:15" ht="23.25" x14ac:dyDescent="0.35">
      <c r="A4" s="30" t="s">
        <v>1</v>
      </c>
    </row>
    <row r="6" spans="1:15" ht="18.95" customHeight="1" x14ac:dyDescent="0.25">
      <c r="A6" s="117" t="s">
        <v>826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5" ht="15" customHeight="1" x14ac:dyDescent="0.25">
      <c r="A7" s="118"/>
      <c r="B7" s="118"/>
      <c r="C7" s="118"/>
      <c r="D7" s="120" t="s">
        <v>827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 t="s">
        <v>4</v>
      </c>
    </row>
    <row r="8" spans="1:15" ht="15" customHeight="1" x14ac:dyDescent="0.25">
      <c r="A8" s="119"/>
      <c r="B8" s="119"/>
      <c r="C8" s="119"/>
      <c r="D8" s="31" t="s">
        <v>32</v>
      </c>
      <c r="E8" s="31" t="s">
        <v>34</v>
      </c>
      <c r="F8" s="31" t="s">
        <v>35</v>
      </c>
      <c r="G8" s="31" t="s">
        <v>36</v>
      </c>
      <c r="H8" s="31" t="s">
        <v>37</v>
      </c>
      <c r="I8" s="31" t="s">
        <v>38</v>
      </c>
      <c r="J8" s="31" t="s">
        <v>39</v>
      </c>
      <c r="K8" s="31" t="s">
        <v>40</v>
      </c>
      <c r="L8" s="31" t="s">
        <v>828</v>
      </c>
      <c r="M8" s="31" t="s">
        <v>829</v>
      </c>
      <c r="N8" s="31" t="s">
        <v>830</v>
      </c>
      <c r="O8" s="121"/>
    </row>
    <row r="9" spans="1:15" ht="15.95" customHeight="1" x14ac:dyDescent="0.25">
      <c r="A9" s="122" t="s">
        <v>3</v>
      </c>
      <c r="B9" s="122" t="s">
        <v>5</v>
      </c>
      <c r="C9" s="32" t="s">
        <v>14</v>
      </c>
      <c r="D9" s="36">
        <v>36</v>
      </c>
      <c r="E9" s="36">
        <v>50</v>
      </c>
      <c r="F9" s="36">
        <v>56</v>
      </c>
      <c r="G9" s="36">
        <v>27</v>
      </c>
      <c r="H9" s="36">
        <v>11</v>
      </c>
      <c r="I9" s="36">
        <v>14</v>
      </c>
      <c r="J9" s="36">
        <v>4</v>
      </c>
      <c r="K9" s="36">
        <v>0</v>
      </c>
      <c r="L9" s="36">
        <v>0</v>
      </c>
      <c r="M9" s="36">
        <v>0</v>
      </c>
      <c r="N9" s="36">
        <v>1</v>
      </c>
      <c r="O9" s="36">
        <v>199</v>
      </c>
    </row>
    <row r="10" spans="1:15" ht="15.95" customHeight="1" x14ac:dyDescent="0.25">
      <c r="A10" s="123"/>
      <c r="B10" s="123"/>
      <c r="C10" s="33" t="s">
        <v>16</v>
      </c>
      <c r="D10" s="37">
        <v>0.18090452261306533</v>
      </c>
      <c r="E10" s="37">
        <v>0.25125628140703515</v>
      </c>
      <c r="F10" s="37">
        <v>0.28140703517587939</v>
      </c>
      <c r="G10" s="37">
        <v>0.135678391959799</v>
      </c>
      <c r="H10" s="37">
        <v>5.5276381909547742E-2</v>
      </c>
      <c r="I10" s="37">
        <v>7.0351758793969849E-2</v>
      </c>
      <c r="J10" s="37">
        <v>2.0100502512562811E-2</v>
      </c>
      <c r="K10" s="37">
        <v>0</v>
      </c>
      <c r="L10" s="37">
        <v>0</v>
      </c>
      <c r="M10" s="37">
        <v>0</v>
      </c>
      <c r="N10" s="37">
        <v>5.0251256281407027E-3</v>
      </c>
      <c r="O10" s="37">
        <v>1</v>
      </c>
    </row>
    <row r="11" spans="1:15" ht="27.95" customHeight="1" x14ac:dyDescent="0.25">
      <c r="A11" s="123"/>
      <c r="B11" s="123"/>
      <c r="C11" s="33" t="s">
        <v>831</v>
      </c>
      <c r="D11" s="37">
        <v>0.15319148936170213</v>
      </c>
      <c r="E11" s="37">
        <v>0.14792899408284024</v>
      </c>
      <c r="F11" s="37">
        <v>0.16138328530259366</v>
      </c>
      <c r="G11" s="37">
        <v>0.12980769230769232</v>
      </c>
      <c r="H11" s="37">
        <v>0.16176470588235292</v>
      </c>
      <c r="I11" s="37">
        <v>0.4375</v>
      </c>
      <c r="J11" s="37">
        <v>0.5</v>
      </c>
      <c r="K11" s="37">
        <v>0</v>
      </c>
      <c r="L11" s="37">
        <v>0</v>
      </c>
      <c r="M11" s="37">
        <v>0</v>
      </c>
      <c r="N11" s="37">
        <v>0.2</v>
      </c>
      <c r="O11" s="37">
        <v>0.15932746196957567</v>
      </c>
    </row>
    <row r="12" spans="1:15" ht="15.95" customHeight="1" x14ac:dyDescent="0.25">
      <c r="A12" s="123"/>
      <c r="B12" s="124"/>
      <c r="C12" s="34" t="s">
        <v>17</v>
      </c>
      <c r="D12" s="38">
        <v>2.8823058446757407E-2</v>
      </c>
      <c r="E12" s="38">
        <v>4.0032025620496396E-2</v>
      </c>
      <c r="F12" s="38">
        <v>4.4835868694955962E-2</v>
      </c>
      <c r="G12" s="38">
        <v>2.1617293835068056E-2</v>
      </c>
      <c r="H12" s="38">
        <v>8.8070456365092076E-3</v>
      </c>
      <c r="I12" s="38">
        <v>1.120896717373899E-2</v>
      </c>
      <c r="J12" s="38">
        <v>3.2025620496397116E-3</v>
      </c>
      <c r="K12" s="38">
        <v>0</v>
      </c>
      <c r="L12" s="38">
        <v>0</v>
      </c>
      <c r="M12" s="38">
        <v>0</v>
      </c>
      <c r="N12" s="38">
        <v>8.0064051240992789E-4</v>
      </c>
      <c r="O12" s="38">
        <v>0.15932746196957567</v>
      </c>
    </row>
    <row r="13" spans="1:15" ht="15.95" customHeight="1" x14ac:dyDescent="0.25">
      <c r="A13" s="123"/>
      <c r="B13" s="124" t="s">
        <v>6</v>
      </c>
      <c r="C13" s="33" t="s">
        <v>14</v>
      </c>
      <c r="D13" s="39">
        <v>14</v>
      </c>
      <c r="E13" s="39">
        <v>56</v>
      </c>
      <c r="F13" s="39">
        <v>127</v>
      </c>
      <c r="G13" s="39">
        <v>81</v>
      </c>
      <c r="H13" s="39">
        <v>22</v>
      </c>
      <c r="I13" s="39">
        <v>5</v>
      </c>
      <c r="J13" s="39">
        <v>0</v>
      </c>
      <c r="K13" s="39">
        <v>1</v>
      </c>
      <c r="L13" s="39">
        <v>0</v>
      </c>
      <c r="M13" s="39">
        <v>0</v>
      </c>
      <c r="N13" s="39">
        <v>0</v>
      </c>
      <c r="O13" s="39">
        <v>306</v>
      </c>
    </row>
    <row r="14" spans="1:15" ht="15.95" customHeight="1" x14ac:dyDescent="0.25">
      <c r="A14" s="123"/>
      <c r="B14" s="123"/>
      <c r="C14" s="33" t="s">
        <v>16</v>
      </c>
      <c r="D14" s="37">
        <v>4.5751633986928102E-2</v>
      </c>
      <c r="E14" s="37">
        <v>0.18300653594771241</v>
      </c>
      <c r="F14" s="37">
        <v>0.41503267973856212</v>
      </c>
      <c r="G14" s="37">
        <v>0.26470588235294118</v>
      </c>
      <c r="H14" s="37">
        <v>7.1895424836601302E-2</v>
      </c>
      <c r="I14" s="37">
        <v>1.6339869281045753E-2</v>
      </c>
      <c r="J14" s="37">
        <v>0</v>
      </c>
      <c r="K14" s="37">
        <v>3.2679738562091504E-3</v>
      </c>
      <c r="L14" s="37">
        <v>0</v>
      </c>
      <c r="M14" s="37">
        <v>0</v>
      </c>
      <c r="N14" s="37">
        <v>0</v>
      </c>
      <c r="O14" s="37">
        <v>1</v>
      </c>
    </row>
    <row r="15" spans="1:15" ht="27.95" customHeight="1" x14ac:dyDescent="0.25">
      <c r="A15" s="123"/>
      <c r="B15" s="123"/>
      <c r="C15" s="33" t="s">
        <v>831</v>
      </c>
      <c r="D15" s="37">
        <v>5.9574468085106386E-2</v>
      </c>
      <c r="E15" s="37">
        <v>0.16568047337278111</v>
      </c>
      <c r="F15" s="37">
        <v>0.36599423631123917</v>
      </c>
      <c r="G15" s="37">
        <v>0.38942307692307693</v>
      </c>
      <c r="H15" s="37">
        <v>0.32352941176470584</v>
      </c>
      <c r="I15" s="37">
        <v>0.15625</v>
      </c>
      <c r="J15" s="37">
        <v>0</v>
      </c>
      <c r="K15" s="37">
        <v>0.33333333333333326</v>
      </c>
      <c r="L15" s="37">
        <v>0</v>
      </c>
      <c r="M15" s="37">
        <v>0</v>
      </c>
      <c r="N15" s="37">
        <v>0</v>
      </c>
      <c r="O15" s="37">
        <v>0.24499599679743794</v>
      </c>
    </row>
    <row r="16" spans="1:15" ht="15.95" customHeight="1" x14ac:dyDescent="0.25">
      <c r="A16" s="123"/>
      <c r="B16" s="124"/>
      <c r="C16" s="34" t="s">
        <v>17</v>
      </c>
      <c r="D16" s="38">
        <v>1.120896717373899E-2</v>
      </c>
      <c r="E16" s="38">
        <v>4.4835868694955962E-2</v>
      </c>
      <c r="F16" s="38">
        <v>0.10168134507606083</v>
      </c>
      <c r="G16" s="38">
        <v>6.4851881505204156E-2</v>
      </c>
      <c r="H16" s="38">
        <v>1.7614091273018415E-2</v>
      </c>
      <c r="I16" s="38">
        <v>4.0032025620496394E-3</v>
      </c>
      <c r="J16" s="38">
        <v>0</v>
      </c>
      <c r="K16" s="38">
        <v>8.0064051240992789E-4</v>
      </c>
      <c r="L16" s="38">
        <v>0</v>
      </c>
      <c r="M16" s="38">
        <v>0</v>
      </c>
      <c r="N16" s="38">
        <v>0</v>
      </c>
      <c r="O16" s="38">
        <v>0.24499599679743794</v>
      </c>
    </row>
    <row r="17" spans="1:15" ht="15.95" customHeight="1" x14ac:dyDescent="0.25">
      <c r="A17" s="123"/>
      <c r="B17" s="124" t="s">
        <v>7</v>
      </c>
      <c r="C17" s="33" t="s">
        <v>14</v>
      </c>
      <c r="D17" s="39">
        <v>18</v>
      </c>
      <c r="E17" s="39">
        <v>44</v>
      </c>
      <c r="F17" s="39">
        <v>48</v>
      </c>
      <c r="G17" s="39">
        <v>47</v>
      </c>
      <c r="H17" s="39">
        <v>19</v>
      </c>
      <c r="I17" s="39">
        <v>6</v>
      </c>
      <c r="J17" s="39">
        <v>3</v>
      </c>
      <c r="K17" s="39">
        <v>1</v>
      </c>
      <c r="L17" s="39">
        <v>0</v>
      </c>
      <c r="M17" s="39">
        <v>0</v>
      </c>
      <c r="N17" s="39">
        <v>0</v>
      </c>
      <c r="O17" s="39">
        <v>186</v>
      </c>
    </row>
    <row r="18" spans="1:15" ht="15.95" customHeight="1" x14ac:dyDescent="0.25">
      <c r="A18" s="123"/>
      <c r="B18" s="123"/>
      <c r="C18" s="33" t="s">
        <v>16</v>
      </c>
      <c r="D18" s="37">
        <v>9.6774193548387094E-2</v>
      </c>
      <c r="E18" s="37">
        <v>0.23655913978494625</v>
      </c>
      <c r="F18" s="37">
        <v>0.25806451612903225</v>
      </c>
      <c r="G18" s="37">
        <v>0.25268817204301075</v>
      </c>
      <c r="H18" s="37">
        <v>0.10215053763440859</v>
      </c>
      <c r="I18" s="37">
        <v>3.2258064516129031E-2</v>
      </c>
      <c r="J18" s="37">
        <v>1.6129032258064516E-2</v>
      </c>
      <c r="K18" s="37">
        <v>5.3763440860215058E-3</v>
      </c>
      <c r="L18" s="37">
        <v>0</v>
      </c>
      <c r="M18" s="37">
        <v>0</v>
      </c>
      <c r="N18" s="37">
        <v>0</v>
      </c>
      <c r="O18" s="37">
        <v>1</v>
      </c>
    </row>
    <row r="19" spans="1:15" ht="27.95" customHeight="1" x14ac:dyDescent="0.25">
      <c r="A19" s="123"/>
      <c r="B19" s="123"/>
      <c r="C19" s="33" t="s">
        <v>831</v>
      </c>
      <c r="D19" s="37">
        <v>7.6595744680851063E-2</v>
      </c>
      <c r="E19" s="37">
        <v>0.13017751479289941</v>
      </c>
      <c r="F19" s="37">
        <v>0.13832853025936601</v>
      </c>
      <c r="G19" s="37">
        <v>0.22596153846153846</v>
      </c>
      <c r="H19" s="37">
        <v>0.27941176470588236</v>
      </c>
      <c r="I19" s="37">
        <v>0.1875</v>
      </c>
      <c r="J19" s="37">
        <v>0.375</v>
      </c>
      <c r="K19" s="37">
        <v>0.33333333333333326</v>
      </c>
      <c r="L19" s="37">
        <v>0</v>
      </c>
      <c r="M19" s="37">
        <v>0</v>
      </c>
      <c r="N19" s="37">
        <v>0</v>
      </c>
      <c r="O19" s="37">
        <v>0.1489191353082466</v>
      </c>
    </row>
    <row r="20" spans="1:15" ht="15.95" customHeight="1" x14ac:dyDescent="0.25">
      <c r="A20" s="123"/>
      <c r="B20" s="124"/>
      <c r="C20" s="34" t="s">
        <v>17</v>
      </c>
      <c r="D20" s="38">
        <v>1.4411529223378704E-2</v>
      </c>
      <c r="E20" s="38">
        <v>3.5228182546036831E-2</v>
      </c>
      <c r="F20" s="38">
        <v>3.8430744595676539E-2</v>
      </c>
      <c r="G20" s="38">
        <v>3.7630104083266613E-2</v>
      </c>
      <c r="H20" s="38">
        <v>1.5212169735788629E-2</v>
      </c>
      <c r="I20" s="38">
        <v>4.8038430744595673E-3</v>
      </c>
      <c r="J20" s="38">
        <v>2.4019215372297837E-3</v>
      </c>
      <c r="K20" s="38">
        <v>8.0064051240992789E-4</v>
      </c>
      <c r="L20" s="38">
        <v>0</v>
      </c>
      <c r="M20" s="38">
        <v>0</v>
      </c>
      <c r="N20" s="38">
        <v>0</v>
      </c>
      <c r="O20" s="38">
        <v>0.1489191353082466</v>
      </c>
    </row>
    <row r="21" spans="1:15" ht="15.95" customHeight="1" x14ac:dyDescent="0.25">
      <c r="A21" s="123"/>
      <c r="B21" s="124" t="s">
        <v>8</v>
      </c>
      <c r="C21" s="33" t="s">
        <v>14</v>
      </c>
      <c r="D21" s="39">
        <v>13</v>
      </c>
      <c r="E21" s="39">
        <v>16</v>
      </c>
      <c r="F21" s="39">
        <v>11</v>
      </c>
      <c r="G21" s="39">
        <v>7</v>
      </c>
      <c r="H21" s="39">
        <v>1</v>
      </c>
      <c r="I21" s="39">
        <v>1</v>
      </c>
      <c r="J21" s="39">
        <v>0</v>
      </c>
      <c r="K21" s="39">
        <v>0</v>
      </c>
      <c r="L21" s="39">
        <v>1</v>
      </c>
      <c r="M21" s="39">
        <v>0</v>
      </c>
      <c r="N21" s="39">
        <v>0</v>
      </c>
      <c r="O21" s="39">
        <v>50</v>
      </c>
    </row>
    <row r="22" spans="1:15" ht="15.95" customHeight="1" x14ac:dyDescent="0.25">
      <c r="A22" s="123"/>
      <c r="B22" s="123"/>
      <c r="C22" s="33" t="s">
        <v>16</v>
      </c>
      <c r="D22" s="37">
        <v>0.26</v>
      </c>
      <c r="E22" s="37">
        <v>0.32</v>
      </c>
      <c r="F22" s="37">
        <v>0.22</v>
      </c>
      <c r="G22" s="37">
        <v>0.14000000000000001</v>
      </c>
      <c r="H22" s="37">
        <v>0.02</v>
      </c>
      <c r="I22" s="37">
        <v>0.02</v>
      </c>
      <c r="J22" s="37">
        <v>0</v>
      </c>
      <c r="K22" s="37">
        <v>0</v>
      </c>
      <c r="L22" s="37">
        <v>0.02</v>
      </c>
      <c r="M22" s="37">
        <v>0</v>
      </c>
      <c r="N22" s="37">
        <v>0</v>
      </c>
      <c r="O22" s="37">
        <v>1</v>
      </c>
    </row>
    <row r="23" spans="1:15" ht="27.95" customHeight="1" x14ac:dyDescent="0.25">
      <c r="A23" s="123"/>
      <c r="B23" s="123"/>
      <c r="C23" s="33" t="s">
        <v>831</v>
      </c>
      <c r="D23" s="37">
        <v>5.5319148936170209E-2</v>
      </c>
      <c r="E23" s="37">
        <v>4.7337278106508875E-2</v>
      </c>
      <c r="F23" s="37">
        <v>3.1700288184438041E-2</v>
      </c>
      <c r="G23" s="37">
        <v>3.3653846153846152E-2</v>
      </c>
      <c r="H23" s="37">
        <v>1.4705882352941175E-2</v>
      </c>
      <c r="I23" s="37">
        <v>3.125E-2</v>
      </c>
      <c r="J23" s="37">
        <v>0</v>
      </c>
      <c r="K23" s="37">
        <v>0</v>
      </c>
      <c r="L23" s="37">
        <v>0.25</v>
      </c>
      <c r="M23" s="37">
        <v>0</v>
      </c>
      <c r="N23" s="37">
        <v>0</v>
      </c>
      <c r="O23" s="37">
        <v>4.0032025620496396E-2</v>
      </c>
    </row>
    <row r="24" spans="1:15" ht="15.95" customHeight="1" x14ac:dyDescent="0.25">
      <c r="A24" s="123"/>
      <c r="B24" s="124"/>
      <c r="C24" s="34" t="s">
        <v>17</v>
      </c>
      <c r="D24" s="38">
        <v>1.0408326661329063E-2</v>
      </c>
      <c r="E24" s="38">
        <v>1.2810248198558846E-2</v>
      </c>
      <c r="F24" s="38">
        <v>8.8070456365092076E-3</v>
      </c>
      <c r="G24" s="38">
        <v>5.6044835868694952E-3</v>
      </c>
      <c r="H24" s="38">
        <v>8.0064051240992789E-4</v>
      </c>
      <c r="I24" s="38">
        <v>8.0064051240992789E-4</v>
      </c>
      <c r="J24" s="38">
        <v>0</v>
      </c>
      <c r="K24" s="38">
        <v>0</v>
      </c>
      <c r="L24" s="38">
        <v>8.0064051240992789E-4</v>
      </c>
      <c r="M24" s="38">
        <v>0</v>
      </c>
      <c r="N24" s="38">
        <v>0</v>
      </c>
      <c r="O24" s="38">
        <v>4.0032025620496396E-2</v>
      </c>
    </row>
    <row r="25" spans="1:15" ht="15.95" customHeight="1" x14ac:dyDescent="0.25">
      <c r="A25" s="123"/>
      <c r="B25" s="124" t="s">
        <v>9</v>
      </c>
      <c r="C25" s="33" t="s">
        <v>14</v>
      </c>
      <c r="D25" s="39">
        <v>20</v>
      </c>
      <c r="E25" s="39">
        <v>30</v>
      </c>
      <c r="F25" s="39">
        <v>26</v>
      </c>
      <c r="G25" s="39">
        <v>15</v>
      </c>
      <c r="H25" s="39">
        <v>7</v>
      </c>
      <c r="I25" s="39">
        <v>4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102</v>
      </c>
    </row>
    <row r="26" spans="1:15" ht="15.95" customHeight="1" x14ac:dyDescent="0.25">
      <c r="A26" s="123"/>
      <c r="B26" s="123"/>
      <c r="C26" s="33" t="s">
        <v>16</v>
      </c>
      <c r="D26" s="37">
        <v>0.19607843137254904</v>
      </c>
      <c r="E26" s="37">
        <v>0.29411764705882354</v>
      </c>
      <c r="F26" s="37">
        <v>0.25490196078431371</v>
      </c>
      <c r="G26" s="37">
        <v>0.14705882352941177</v>
      </c>
      <c r="H26" s="37">
        <v>6.8627450980392163E-2</v>
      </c>
      <c r="I26" s="37">
        <v>3.9215686274509803E-2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1</v>
      </c>
    </row>
    <row r="27" spans="1:15" ht="27.95" customHeight="1" x14ac:dyDescent="0.25">
      <c r="A27" s="123"/>
      <c r="B27" s="123"/>
      <c r="C27" s="33" t="s">
        <v>831</v>
      </c>
      <c r="D27" s="37">
        <v>8.5106382978723402E-2</v>
      </c>
      <c r="E27" s="37">
        <v>8.8757396449704137E-2</v>
      </c>
      <c r="F27" s="37">
        <v>7.492795389048991E-2</v>
      </c>
      <c r="G27" s="37">
        <v>7.2115384615384609E-2</v>
      </c>
      <c r="H27" s="37">
        <v>0.10294117647058823</v>
      </c>
      <c r="I27" s="37">
        <v>0.125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8.1665332265812657E-2</v>
      </c>
    </row>
    <row r="28" spans="1:15" ht="15.95" customHeight="1" x14ac:dyDescent="0.25">
      <c r="A28" s="123"/>
      <c r="B28" s="124"/>
      <c r="C28" s="34" t="s">
        <v>17</v>
      </c>
      <c r="D28" s="38">
        <v>1.6012810248198558E-2</v>
      </c>
      <c r="E28" s="38">
        <v>2.4019215372297838E-2</v>
      </c>
      <c r="F28" s="38">
        <v>2.0816653322658127E-2</v>
      </c>
      <c r="G28" s="38">
        <v>1.2009607686148919E-2</v>
      </c>
      <c r="H28" s="38">
        <v>5.6044835868694952E-3</v>
      </c>
      <c r="I28" s="38">
        <v>3.2025620496397116E-3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8.1665332265812657E-2</v>
      </c>
    </row>
    <row r="29" spans="1:15" ht="15.95" customHeight="1" x14ac:dyDescent="0.25">
      <c r="A29" s="123"/>
      <c r="B29" s="124" t="s">
        <v>10</v>
      </c>
      <c r="C29" s="33" t="s">
        <v>14</v>
      </c>
      <c r="D29" s="39">
        <v>52</v>
      </c>
      <c r="E29" s="39">
        <v>78</v>
      </c>
      <c r="F29" s="39">
        <v>27</v>
      </c>
      <c r="G29" s="39">
        <v>7</v>
      </c>
      <c r="H29" s="39">
        <v>4</v>
      </c>
      <c r="I29" s="39">
        <v>1</v>
      </c>
      <c r="J29" s="39">
        <v>0</v>
      </c>
      <c r="K29" s="39">
        <v>0</v>
      </c>
      <c r="L29" s="39">
        <v>1</v>
      </c>
      <c r="M29" s="39">
        <v>0</v>
      </c>
      <c r="N29" s="39">
        <v>1</v>
      </c>
      <c r="O29" s="39">
        <v>171</v>
      </c>
    </row>
    <row r="30" spans="1:15" ht="15.95" customHeight="1" x14ac:dyDescent="0.25">
      <c r="A30" s="123"/>
      <c r="B30" s="123"/>
      <c r="C30" s="33" t="s">
        <v>16</v>
      </c>
      <c r="D30" s="37">
        <v>0.30409356725146197</v>
      </c>
      <c r="E30" s="37">
        <v>0.45614035087719296</v>
      </c>
      <c r="F30" s="37">
        <v>0.15789473684210525</v>
      </c>
      <c r="G30" s="37">
        <v>4.0935672514619881E-2</v>
      </c>
      <c r="H30" s="37">
        <v>2.3391812865497075E-2</v>
      </c>
      <c r="I30" s="37">
        <v>5.8479532163742687E-3</v>
      </c>
      <c r="J30" s="37">
        <v>0</v>
      </c>
      <c r="K30" s="37">
        <v>0</v>
      </c>
      <c r="L30" s="37">
        <v>5.8479532163742687E-3</v>
      </c>
      <c r="M30" s="37">
        <v>0</v>
      </c>
      <c r="N30" s="37">
        <v>5.8479532163742687E-3</v>
      </c>
      <c r="O30" s="37">
        <v>1</v>
      </c>
    </row>
    <row r="31" spans="1:15" ht="27.95" customHeight="1" x14ac:dyDescent="0.25">
      <c r="A31" s="123"/>
      <c r="B31" s="123"/>
      <c r="C31" s="33" t="s">
        <v>831</v>
      </c>
      <c r="D31" s="37">
        <v>0.22127659574468084</v>
      </c>
      <c r="E31" s="37">
        <v>0.23076923076923075</v>
      </c>
      <c r="F31" s="37">
        <v>7.7809798270893377E-2</v>
      </c>
      <c r="G31" s="37">
        <v>3.3653846153846152E-2</v>
      </c>
      <c r="H31" s="37">
        <v>5.8823529411764698E-2</v>
      </c>
      <c r="I31" s="37">
        <v>3.125E-2</v>
      </c>
      <c r="J31" s="37">
        <v>0</v>
      </c>
      <c r="K31" s="37">
        <v>0</v>
      </c>
      <c r="L31" s="37">
        <v>0.25</v>
      </c>
      <c r="M31" s="37">
        <v>0</v>
      </c>
      <c r="N31" s="37">
        <v>0.2</v>
      </c>
      <c r="O31" s="37">
        <v>0.13690952762209768</v>
      </c>
    </row>
    <row r="32" spans="1:15" ht="15.95" customHeight="1" x14ac:dyDescent="0.25">
      <c r="A32" s="123"/>
      <c r="B32" s="124"/>
      <c r="C32" s="34" t="s">
        <v>17</v>
      </c>
      <c r="D32" s="38">
        <v>4.1633306645316254E-2</v>
      </c>
      <c r="E32" s="38">
        <v>6.2449959967974381E-2</v>
      </c>
      <c r="F32" s="38">
        <v>2.1617293835068056E-2</v>
      </c>
      <c r="G32" s="38">
        <v>5.6044835868694952E-3</v>
      </c>
      <c r="H32" s="38">
        <v>3.2025620496397116E-3</v>
      </c>
      <c r="I32" s="38">
        <v>8.0064051240992789E-4</v>
      </c>
      <c r="J32" s="38">
        <v>0</v>
      </c>
      <c r="K32" s="38">
        <v>0</v>
      </c>
      <c r="L32" s="38">
        <v>8.0064051240992789E-4</v>
      </c>
      <c r="M32" s="38">
        <v>0</v>
      </c>
      <c r="N32" s="38">
        <v>8.0064051240992789E-4</v>
      </c>
      <c r="O32" s="38">
        <v>0.13690952762209768</v>
      </c>
    </row>
    <row r="33" spans="1:15" ht="15.95" customHeight="1" x14ac:dyDescent="0.25">
      <c r="A33" s="123"/>
      <c r="B33" s="124" t="s">
        <v>11</v>
      </c>
      <c r="C33" s="33" t="s">
        <v>14</v>
      </c>
      <c r="D33" s="39">
        <v>82</v>
      </c>
      <c r="E33" s="39">
        <v>64</v>
      </c>
      <c r="F33" s="39">
        <v>52</v>
      </c>
      <c r="G33" s="39">
        <v>24</v>
      </c>
      <c r="H33" s="39">
        <v>4</v>
      </c>
      <c r="I33" s="39">
        <v>1</v>
      </c>
      <c r="J33" s="39">
        <v>1</v>
      </c>
      <c r="K33" s="39">
        <v>1</v>
      </c>
      <c r="L33" s="39">
        <v>2</v>
      </c>
      <c r="M33" s="39">
        <v>1</v>
      </c>
      <c r="N33" s="39">
        <v>3</v>
      </c>
      <c r="O33" s="39">
        <v>235</v>
      </c>
    </row>
    <row r="34" spans="1:15" ht="15.95" customHeight="1" x14ac:dyDescent="0.25">
      <c r="A34" s="123"/>
      <c r="B34" s="123"/>
      <c r="C34" s="33" t="s">
        <v>16</v>
      </c>
      <c r="D34" s="37">
        <v>0.34893617021276596</v>
      </c>
      <c r="E34" s="37">
        <v>0.2723404255319149</v>
      </c>
      <c r="F34" s="37">
        <v>0.22127659574468084</v>
      </c>
      <c r="G34" s="37">
        <v>0.10212765957446807</v>
      </c>
      <c r="H34" s="37">
        <v>1.7021276595744681E-2</v>
      </c>
      <c r="I34" s="37">
        <v>4.2553191489361703E-3</v>
      </c>
      <c r="J34" s="37">
        <v>4.2553191489361703E-3</v>
      </c>
      <c r="K34" s="37">
        <v>4.2553191489361703E-3</v>
      </c>
      <c r="L34" s="37">
        <v>8.5106382978723406E-3</v>
      </c>
      <c r="M34" s="37">
        <v>4.2553191489361703E-3</v>
      </c>
      <c r="N34" s="37">
        <v>1.2765957446808508E-2</v>
      </c>
      <c r="O34" s="37">
        <v>1</v>
      </c>
    </row>
    <row r="35" spans="1:15" ht="27.95" customHeight="1" x14ac:dyDescent="0.25">
      <c r="A35" s="123"/>
      <c r="B35" s="123"/>
      <c r="C35" s="33" t="s">
        <v>831</v>
      </c>
      <c r="D35" s="37">
        <v>0.34893617021276596</v>
      </c>
      <c r="E35" s="37">
        <v>0.1893491124260355</v>
      </c>
      <c r="F35" s="37">
        <v>0.14985590778097982</v>
      </c>
      <c r="G35" s="37">
        <v>0.11538461538461538</v>
      </c>
      <c r="H35" s="37">
        <v>5.8823529411764698E-2</v>
      </c>
      <c r="I35" s="37">
        <v>3.125E-2</v>
      </c>
      <c r="J35" s="37">
        <v>0.125</v>
      </c>
      <c r="K35" s="37">
        <v>0.33333333333333326</v>
      </c>
      <c r="L35" s="37">
        <v>0.5</v>
      </c>
      <c r="M35" s="37">
        <v>1</v>
      </c>
      <c r="N35" s="37">
        <v>0.6</v>
      </c>
      <c r="O35" s="37">
        <v>0.18815052041633307</v>
      </c>
    </row>
    <row r="36" spans="1:15" ht="15.95" customHeight="1" x14ac:dyDescent="0.25">
      <c r="A36" s="124"/>
      <c r="B36" s="124"/>
      <c r="C36" s="34" t="s">
        <v>17</v>
      </c>
      <c r="D36" s="38">
        <v>6.5652522017614096E-2</v>
      </c>
      <c r="E36" s="38">
        <v>5.1240992794235385E-2</v>
      </c>
      <c r="F36" s="38">
        <v>4.1633306645316254E-2</v>
      </c>
      <c r="G36" s="38">
        <v>1.9215372297838269E-2</v>
      </c>
      <c r="H36" s="38">
        <v>3.2025620496397116E-3</v>
      </c>
      <c r="I36" s="38">
        <v>8.0064051240992789E-4</v>
      </c>
      <c r="J36" s="38">
        <v>8.0064051240992789E-4</v>
      </c>
      <c r="K36" s="38">
        <v>8.0064051240992789E-4</v>
      </c>
      <c r="L36" s="38">
        <v>1.6012810248198558E-3</v>
      </c>
      <c r="M36" s="38">
        <v>8.0064051240992789E-4</v>
      </c>
      <c r="N36" s="38">
        <v>2.4019215372297837E-3</v>
      </c>
      <c r="O36" s="38">
        <v>0.18815052041633307</v>
      </c>
    </row>
    <row r="37" spans="1:15" ht="15.95" customHeight="1" x14ac:dyDescent="0.25">
      <c r="A37" s="124" t="s">
        <v>4</v>
      </c>
      <c r="B37" s="123"/>
      <c r="C37" s="33" t="s">
        <v>14</v>
      </c>
      <c r="D37" s="39">
        <v>235</v>
      </c>
      <c r="E37" s="39">
        <v>338</v>
      </c>
      <c r="F37" s="39">
        <v>347</v>
      </c>
      <c r="G37" s="39">
        <v>208</v>
      </c>
      <c r="H37" s="39">
        <v>68</v>
      </c>
      <c r="I37" s="39">
        <v>32</v>
      </c>
      <c r="J37" s="39">
        <v>8</v>
      </c>
      <c r="K37" s="39">
        <v>3</v>
      </c>
      <c r="L37" s="39">
        <v>4</v>
      </c>
      <c r="M37" s="39">
        <v>1</v>
      </c>
      <c r="N37" s="39">
        <v>5</v>
      </c>
      <c r="O37" s="39">
        <v>1249</v>
      </c>
    </row>
    <row r="38" spans="1:15" ht="15.95" customHeight="1" x14ac:dyDescent="0.25">
      <c r="A38" s="123"/>
      <c r="B38" s="123"/>
      <c r="C38" s="33" t="s">
        <v>16</v>
      </c>
      <c r="D38" s="37">
        <v>0.18815052041633307</v>
      </c>
      <c r="E38" s="37">
        <v>0.27061649319455566</v>
      </c>
      <c r="F38" s="37">
        <v>0.27782225780624498</v>
      </c>
      <c r="G38" s="37">
        <v>0.16653322658126501</v>
      </c>
      <c r="H38" s="37">
        <v>5.4443554843875107E-2</v>
      </c>
      <c r="I38" s="37">
        <v>2.5620496397117692E-2</v>
      </c>
      <c r="J38" s="37">
        <v>6.4051240992794231E-3</v>
      </c>
      <c r="K38" s="37">
        <v>2.4019215372297837E-3</v>
      </c>
      <c r="L38" s="37">
        <v>3.2025620496397116E-3</v>
      </c>
      <c r="M38" s="37">
        <v>8.0064051240992789E-4</v>
      </c>
      <c r="N38" s="37">
        <v>4.0032025620496394E-3</v>
      </c>
      <c r="O38" s="37">
        <v>1</v>
      </c>
    </row>
    <row r="39" spans="1:15" ht="27.95" customHeight="1" x14ac:dyDescent="0.25">
      <c r="A39" s="123"/>
      <c r="B39" s="123"/>
      <c r="C39" s="33" t="s">
        <v>831</v>
      </c>
      <c r="D39" s="37">
        <v>1</v>
      </c>
      <c r="E39" s="37">
        <v>1</v>
      </c>
      <c r="F39" s="37">
        <v>1</v>
      </c>
      <c r="G39" s="37">
        <v>1</v>
      </c>
      <c r="H39" s="37">
        <v>1</v>
      </c>
      <c r="I39" s="37">
        <v>1</v>
      </c>
      <c r="J39" s="37">
        <v>1</v>
      </c>
      <c r="K39" s="37">
        <v>1</v>
      </c>
      <c r="L39" s="37">
        <v>1</v>
      </c>
      <c r="M39" s="37">
        <v>1</v>
      </c>
      <c r="N39" s="37">
        <v>1</v>
      </c>
      <c r="O39" s="37">
        <v>1</v>
      </c>
    </row>
    <row r="40" spans="1:15" s="76" customFormat="1" ht="15.95" customHeight="1" thickBot="1" x14ac:dyDescent="0.3">
      <c r="A40" s="125"/>
      <c r="B40" s="125"/>
      <c r="C40" s="137" t="s">
        <v>17</v>
      </c>
      <c r="D40" s="138">
        <v>0.18815052041633307</v>
      </c>
      <c r="E40" s="138">
        <v>0.27061649319455566</v>
      </c>
      <c r="F40" s="138">
        <v>0.27782225780624498</v>
      </c>
      <c r="G40" s="138">
        <v>0.16653322658126501</v>
      </c>
      <c r="H40" s="138">
        <v>5.4443554843875107E-2</v>
      </c>
      <c r="I40" s="138">
        <v>2.5620496397117692E-2</v>
      </c>
      <c r="J40" s="138">
        <v>6.4051240992794231E-3</v>
      </c>
      <c r="K40" s="138">
        <v>2.4019215372297837E-3</v>
      </c>
      <c r="L40" s="138">
        <v>3.2025620496397116E-3</v>
      </c>
      <c r="M40" s="138">
        <v>8.0064051240992789E-4</v>
      </c>
      <c r="N40" s="138">
        <v>4.0032025620496394E-3</v>
      </c>
      <c r="O40" s="138">
        <v>1</v>
      </c>
    </row>
    <row r="41" spans="1:15" ht="15.75" thickTop="1" x14ac:dyDescent="0.25"/>
    <row r="42" spans="1:15" ht="18.95" customHeight="1" x14ac:dyDescent="0.25">
      <c r="A42" s="117" t="s">
        <v>832</v>
      </c>
      <c r="B42" s="117"/>
      <c r="C42" s="117"/>
      <c r="D42" s="117"/>
      <c r="E42" s="117"/>
      <c r="F42" s="117"/>
    </row>
    <row r="43" spans="1:15" ht="15" customHeight="1" x14ac:dyDescent="0.25">
      <c r="A43" s="118"/>
      <c r="B43" s="118"/>
      <c r="C43" s="118"/>
      <c r="D43" s="120" t="s">
        <v>833</v>
      </c>
      <c r="E43" s="120"/>
      <c r="F43" s="120" t="s">
        <v>4</v>
      </c>
    </row>
    <row r="44" spans="1:15" ht="15" customHeight="1" x14ac:dyDescent="0.25">
      <c r="A44" s="119"/>
      <c r="B44" s="119"/>
      <c r="C44" s="119"/>
      <c r="D44" s="31" t="s">
        <v>834</v>
      </c>
      <c r="E44" s="31" t="s">
        <v>377</v>
      </c>
      <c r="F44" s="121"/>
    </row>
    <row r="45" spans="1:15" ht="15.95" customHeight="1" x14ac:dyDescent="0.25">
      <c r="A45" s="122" t="s">
        <v>3</v>
      </c>
      <c r="B45" s="122" t="s">
        <v>5</v>
      </c>
      <c r="C45" s="32" t="s">
        <v>14</v>
      </c>
      <c r="D45" s="36">
        <v>106</v>
      </c>
      <c r="E45" s="36">
        <v>32</v>
      </c>
      <c r="F45" s="36">
        <v>138</v>
      </c>
    </row>
    <row r="46" spans="1:15" ht="15.95" customHeight="1" x14ac:dyDescent="0.25">
      <c r="A46" s="123"/>
      <c r="B46" s="123"/>
      <c r="C46" s="33" t="s">
        <v>16</v>
      </c>
      <c r="D46" s="37">
        <v>0.76811594202898548</v>
      </c>
      <c r="E46" s="37">
        <v>0.2318840579710145</v>
      </c>
      <c r="F46" s="37">
        <v>1</v>
      </c>
    </row>
    <row r="47" spans="1:15" ht="27.95" customHeight="1" x14ac:dyDescent="0.25">
      <c r="A47" s="123"/>
      <c r="B47" s="123"/>
      <c r="C47" s="33" t="s">
        <v>835</v>
      </c>
      <c r="D47" s="37">
        <v>0.15078236130867709</v>
      </c>
      <c r="E47" s="37">
        <v>0.16410256410256407</v>
      </c>
      <c r="F47" s="37">
        <v>0.15367483296213807</v>
      </c>
    </row>
    <row r="48" spans="1:15" ht="15.95" customHeight="1" x14ac:dyDescent="0.25">
      <c r="A48" s="123"/>
      <c r="B48" s="124"/>
      <c r="C48" s="34" t="s">
        <v>17</v>
      </c>
      <c r="D48" s="38">
        <v>0.11804008908685969</v>
      </c>
      <c r="E48" s="38">
        <v>3.5634743875278395E-2</v>
      </c>
      <c r="F48" s="38">
        <v>0.15367483296213807</v>
      </c>
    </row>
    <row r="49" spans="1:6" ht="15.95" customHeight="1" x14ac:dyDescent="0.25">
      <c r="A49" s="123"/>
      <c r="B49" s="124" t="s">
        <v>6</v>
      </c>
      <c r="C49" s="33" t="s">
        <v>14</v>
      </c>
      <c r="D49" s="39">
        <v>235</v>
      </c>
      <c r="E49" s="39">
        <v>21</v>
      </c>
      <c r="F49" s="39">
        <v>256</v>
      </c>
    </row>
    <row r="50" spans="1:6" ht="15.95" customHeight="1" x14ac:dyDescent="0.25">
      <c r="A50" s="123"/>
      <c r="B50" s="123"/>
      <c r="C50" s="33" t="s">
        <v>16</v>
      </c>
      <c r="D50" s="37">
        <v>0.91796875</v>
      </c>
      <c r="E50" s="37">
        <v>8.203125E-2</v>
      </c>
      <c r="F50" s="37">
        <v>1</v>
      </c>
    </row>
    <row r="51" spans="1:6" ht="27.95" customHeight="1" x14ac:dyDescent="0.25">
      <c r="A51" s="123"/>
      <c r="B51" s="123"/>
      <c r="C51" s="33" t="s">
        <v>835</v>
      </c>
      <c r="D51" s="37">
        <v>0.33428165007112376</v>
      </c>
      <c r="E51" s="37">
        <v>0.1076923076923077</v>
      </c>
      <c r="F51" s="37">
        <v>0.28507795100222716</v>
      </c>
    </row>
    <row r="52" spans="1:6" ht="15.95" customHeight="1" x14ac:dyDescent="0.25">
      <c r="A52" s="123"/>
      <c r="B52" s="124"/>
      <c r="C52" s="34" t="s">
        <v>17</v>
      </c>
      <c r="D52" s="38">
        <v>0.26169265033407574</v>
      </c>
      <c r="E52" s="38">
        <v>2.3385300668151449E-2</v>
      </c>
      <c r="F52" s="38">
        <v>0.28507795100222716</v>
      </c>
    </row>
    <row r="53" spans="1:6" ht="15.95" customHeight="1" x14ac:dyDescent="0.25">
      <c r="A53" s="123"/>
      <c r="B53" s="124" t="s">
        <v>7</v>
      </c>
      <c r="C53" s="33" t="s">
        <v>14</v>
      </c>
      <c r="D53" s="39">
        <v>132</v>
      </c>
      <c r="E53" s="39">
        <v>30</v>
      </c>
      <c r="F53" s="39">
        <v>162</v>
      </c>
    </row>
    <row r="54" spans="1:6" ht="15.95" customHeight="1" x14ac:dyDescent="0.25">
      <c r="A54" s="123"/>
      <c r="B54" s="123"/>
      <c r="C54" s="33" t="s">
        <v>16</v>
      </c>
      <c r="D54" s="37">
        <v>0.81481481481481477</v>
      </c>
      <c r="E54" s="37">
        <v>0.1851851851851852</v>
      </c>
      <c r="F54" s="37">
        <v>1</v>
      </c>
    </row>
    <row r="55" spans="1:6" ht="27.95" customHeight="1" x14ac:dyDescent="0.25">
      <c r="A55" s="123"/>
      <c r="B55" s="123"/>
      <c r="C55" s="33" t="s">
        <v>835</v>
      </c>
      <c r="D55" s="37">
        <v>0.18776671408250356</v>
      </c>
      <c r="E55" s="37">
        <v>0.15384615384615385</v>
      </c>
      <c r="F55" s="37">
        <v>0.18040089086859687</v>
      </c>
    </row>
    <row r="56" spans="1:6" ht="15.95" customHeight="1" x14ac:dyDescent="0.25">
      <c r="A56" s="123"/>
      <c r="B56" s="124"/>
      <c r="C56" s="34" t="s">
        <v>17</v>
      </c>
      <c r="D56" s="38">
        <v>0.14699331848552338</v>
      </c>
      <c r="E56" s="38">
        <v>3.34075723830735E-2</v>
      </c>
      <c r="F56" s="38">
        <v>0.18040089086859687</v>
      </c>
    </row>
    <row r="57" spans="1:6" ht="15.95" customHeight="1" x14ac:dyDescent="0.25">
      <c r="A57" s="123"/>
      <c r="B57" s="124" t="s">
        <v>8</v>
      </c>
      <c r="C57" s="33" t="s">
        <v>14</v>
      </c>
      <c r="D57" s="39">
        <v>18</v>
      </c>
      <c r="E57" s="39">
        <v>3</v>
      </c>
      <c r="F57" s="39">
        <v>21</v>
      </c>
    </row>
    <row r="58" spans="1:6" ht="15.95" customHeight="1" x14ac:dyDescent="0.25">
      <c r="A58" s="123"/>
      <c r="B58" s="123"/>
      <c r="C58" s="33" t="s">
        <v>16</v>
      </c>
      <c r="D58" s="37">
        <v>0.8571428571428571</v>
      </c>
      <c r="E58" s="37">
        <v>0.14285714285714285</v>
      </c>
      <c r="F58" s="37">
        <v>1</v>
      </c>
    </row>
    <row r="59" spans="1:6" ht="27.95" customHeight="1" x14ac:dyDescent="0.25">
      <c r="A59" s="123"/>
      <c r="B59" s="123"/>
      <c r="C59" s="33" t="s">
        <v>835</v>
      </c>
      <c r="D59" s="37">
        <v>2.5604551920341393E-2</v>
      </c>
      <c r="E59" s="37">
        <v>1.5384615384615385E-2</v>
      </c>
      <c r="F59" s="37">
        <v>2.3385300668151449E-2</v>
      </c>
    </row>
    <row r="60" spans="1:6" ht="15.95" customHeight="1" x14ac:dyDescent="0.25">
      <c r="A60" s="123"/>
      <c r="B60" s="124"/>
      <c r="C60" s="34" t="s">
        <v>17</v>
      </c>
      <c r="D60" s="38">
        <v>2.0044543429844096E-2</v>
      </c>
      <c r="E60" s="38">
        <v>3.3407572383073497E-3</v>
      </c>
      <c r="F60" s="38">
        <v>2.3385300668151449E-2</v>
      </c>
    </row>
    <row r="61" spans="1:6" ht="15.95" customHeight="1" x14ac:dyDescent="0.25">
      <c r="A61" s="123"/>
      <c r="B61" s="124" t="s">
        <v>9</v>
      </c>
      <c r="C61" s="33" t="s">
        <v>14</v>
      </c>
      <c r="D61" s="39">
        <v>63</v>
      </c>
      <c r="E61" s="39">
        <v>21</v>
      </c>
      <c r="F61" s="39">
        <v>84</v>
      </c>
    </row>
    <row r="62" spans="1:6" ht="15.95" customHeight="1" x14ac:dyDescent="0.25">
      <c r="A62" s="123"/>
      <c r="B62" s="123"/>
      <c r="C62" s="33" t="s">
        <v>16</v>
      </c>
      <c r="D62" s="37">
        <v>0.75</v>
      </c>
      <c r="E62" s="37">
        <v>0.25</v>
      </c>
      <c r="F62" s="37">
        <v>1</v>
      </c>
    </row>
    <row r="63" spans="1:6" ht="27.95" customHeight="1" x14ac:dyDescent="0.25">
      <c r="A63" s="123"/>
      <c r="B63" s="123"/>
      <c r="C63" s="33" t="s">
        <v>835</v>
      </c>
      <c r="D63" s="37">
        <v>8.9615931721194877E-2</v>
      </c>
      <c r="E63" s="37">
        <v>0.1076923076923077</v>
      </c>
      <c r="F63" s="37">
        <v>9.3541202672605794E-2</v>
      </c>
    </row>
    <row r="64" spans="1:6" ht="15.95" customHeight="1" x14ac:dyDescent="0.25">
      <c r="A64" s="123"/>
      <c r="B64" s="124"/>
      <c r="C64" s="34" t="s">
        <v>17</v>
      </c>
      <c r="D64" s="38">
        <v>7.0155902004454346E-2</v>
      </c>
      <c r="E64" s="38">
        <v>2.3385300668151449E-2</v>
      </c>
      <c r="F64" s="38">
        <v>9.3541202672605794E-2</v>
      </c>
    </row>
    <row r="65" spans="1:7" ht="15.95" customHeight="1" x14ac:dyDescent="0.25">
      <c r="A65" s="123"/>
      <c r="B65" s="124" t="s">
        <v>10</v>
      </c>
      <c r="C65" s="33" t="s">
        <v>14</v>
      </c>
      <c r="D65" s="39">
        <v>64</v>
      </c>
      <c r="E65" s="39">
        <v>41</v>
      </c>
      <c r="F65" s="39">
        <v>105</v>
      </c>
    </row>
    <row r="66" spans="1:7" ht="15.95" customHeight="1" x14ac:dyDescent="0.25">
      <c r="A66" s="123"/>
      <c r="B66" s="123"/>
      <c r="C66" s="33" t="s">
        <v>16</v>
      </c>
      <c r="D66" s="37">
        <v>0.60952380952380958</v>
      </c>
      <c r="E66" s="37">
        <v>0.39047619047619053</v>
      </c>
      <c r="F66" s="37">
        <v>1</v>
      </c>
    </row>
    <row r="67" spans="1:7" ht="27.95" customHeight="1" x14ac:dyDescent="0.25">
      <c r="A67" s="123"/>
      <c r="B67" s="123"/>
      <c r="C67" s="33" t="s">
        <v>835</v>
      </c>
      <c r="D67" s="37">
        <v>9.1038406827880516E-2</v>
      </c>
      <c r="E67" s="37">
        <v>0.21025641025641026</v>
      </c>
      <c r="F67" s="37">
        <v>0.11692650334075724</v>
      </c>
    </row>
    <row r="68" spans="1:7" ht="15.95" customHeight="1" x14ac:dyDescent="0.25">
      <c r="A68" s="123"/>
      <c r="B68" s="124"/>
      <c r="C68" s="34" t="s">
        <v>17</v>
      </c>
      <c r="D68" s="38">
        <v>7.126948775055679E-2</v>
      </c>
      <c r="E68" s="38">
        <v>4.5657015590200439E-2</v>
      </c>
      <c r="F68" s="38">
        <v>0.11692650334075724</v>
      </c>
    </row>
    <row r="69" spans="1:7" ht="15.95" customHeight="1" x14ac:dyDescent="0.25">
      <c r="A69" s="123"/>
      <c r="B69" s="124" t="s">
        <v>11</v>
      </c>
      <c r="C69" s="33" t="s">
        <v>14</v>
      </c>
      <c r="D69" s="39">
        <v>85</v>
      </c>
      <c r="E69" s="39">
        <v>47</v>
      </c>
      <c r="F69" s="39">
        <v>132</v>
      </c>
    </row>
    <row r="70" spans="1:7" ht="15.95" customHeight="1" x14ac:dyDescent="0.25">
      <c r="A70" s="123"/>
      <c r="B70" s="123"/>
      <c r="C70" s="33" t="s">
        <v>16</v>
      </c>
      <c r="D70" s="37">
        <v>0.64393939393939392</v>
      </c>
      <c r="E70" s="37">
        <v>0.35606060606060608</v>
      </c>
      <c r="F70" s="37">
        <v>1</v>
      </c>
    </row>
    <row r="71" spans="1:7" ht="27.95" customHeight="1" x14ac:dyDescent="0.25">
      <c r="A71" s="123"/>
      <c r="B71" s="123"/>
      <c r="C71" s="33" t="s">
        <v>835</v>
      </c>
      <c r="D71" s="37">
        <v>0.12091038406827881</v>
      </c>
      <c r="E71" s="37">
        <v>0.24102564102564103</v>
      </c>
      <c r="F71" s="37">
        <v>0.14699331848552338</v>
      </c>
    </row>
    <row r="72" spans="1:7" ht="15.95" customHeight="1" x14ac:dyDescent="0.25">
      <c r="A72" s="124"/>
      <c r="B72" s="124"/>
      <c r="C72" s="34" t="s">
        <v>17</v>
      </c>
      <c r="D72" s="38">
        <v>9.4654788418708252E-2</v>
      </c>
      <c r="E72" s="38">
        <v>5.2338530066815145E-2</v>
      </c>
      <c r="F72" s="38">
        <v>0.14699331848552338</v>
      </c>
    </row>
    <row r="73" spans="1:7" ht="15.95" customHeight="1" x14ac:dyDescent="0.25">
      <c r="A73" s="124" t="s">
        <v>4</v>
      </c>
      <c r="B73" s="123"/>
      <c r="C73" s="33" t="s">
        <v>14</v>
      </c>
      <c r="D73" s="39">
        <v>703</v>
      </c>
      <c r="E73" s="39">
        <v>195</v>
      </c>
      <c r="F73" s="39">
        <v>898</v>
      </c>
    </row>
    <row r="74" spans="1:7" ht="15.95" customHeight="1" x14ac:dyDescent="0.25">
      <c r="A74" s="123"/>
      <c r="B74" s="123"/>
      <c r="C74" s="33" t="s">
        <v>16</v>
      </c>
      <c r="D74" s="37">
        <v>0.78285077951002224</v>
      </c>
      <c r="E74" s="37">
        <v>0.21714922048997776</v>
      </c>
      <c r="F74" s="37">
        <v>1</v>
      </c>
    </row>
    <row r="75" spans="1:7" ht="27.95" customHeight="1" x14ac:dyDescent="0.25">
      <c r="A75" s="123"/>
      <c r="B75" s="123"/>
      <c r="C75" s="33" t="s">
        <v>835</v>
      </c>
      <c r="D75" s="37">
        <v>1</v>
      </c>
      <c r="E75" s="37">
        <v>1</v>
      </c>
      <c r="F75" s="37">
        <v>1</v>
      </c>
    </row>
    <row r="76" spans="1:7" s="76" customFormat="1" ht="15.95" customHeight="1" thickBot="1" x14ac:dyDescent="0.3">
      <c r="A76" s="125"/>
      <c r="B76" s="125"/>
      <c r="C76" s="137" t="s">
        <v>17</v>
      </c>
      <c r="D76" s="138">
        <v>0.78285077951002224</v>
      </c>
      <c r="E76" s="138">
        <v>0.21714922048997776</v>
      </c>
      <c r="F76" s="138">
        <v>1</v>
      </c>
    </row>
    <row r="77" spans="1:7" ht="15.75" thickTop="1" x14ac:dyDescent="0.25"/>
    <row r="78" spans="1:7" ht="18.95" customHeight="1" x14ac:dyDescent="0.25">
      <c r="A78" s="117" t="s">
        <v>836</v>
      </c>
      <c r="B78" s="117"/>
      <c r="C78" s="117"/>
      <c r="D78" s="117"/>
      <c r="E78" s="117"/>
      <c r="F78" s="117"/>
      <c r="G78" s="117"/>
    </row>
    <row r="79" spans="1:7" ht="15" customHeight="1" x14ac:dyDescent="0.25">
      <c r="A79" s="118"/>
      <c r="B79" s="118"/>
      <c r="C79" s="118"/>
      <c r="D79" s="120" t="s">
        <v>837</v>
      </c>
      <c r="E79" s="120"/>
      <c r="F79" s="120"/>
      <c r="G79" s="120" t="s">
        <v>4</v>
      </c>
    </row>
    <row r="80" spans="1:7" ht="96.95" customHeight="1" x14ac:dyDescent="0.25">
      <c r="A80" s="119"/>
      <c r="B80" s="119"/>
      <c r="C80" s="119"/>
      <c r="D80" s="31" t="s">
        <v>838</v>
      </c>
      <c r="E80" s="31" t="s">
        <v>839</v>
      </c>
      <c r="F80" s="31" t="s">
        <v>840</v>
      </c>
      <c r="G80" s="121"/>
    </row>
    <row r="81" spans="1:7" ht="15.95" customHeight="1" x14ac:dyDescent="0.25">
      <c r="A81" s="122" t="s">
        <v>3</v>
      </c>
      <c r="B81" s="122" t="s">
        <v>5</v>
      </c>
      <c r="C81" s="32" t="s">
        <v>14</v>
      </c>
      <c r="D81" s="36">
        <v>79</v>
      </c>
      <c r="E81" s="36">
        <v>66</v>
      </c>
      <c r="F81" s="36">
        <v>17</v>
      </c>
      <c r="G81" s="36">
        <v>162</v>
      </c>
    </row>
    <row r="82" spans="1:7" ht="15.95" customHeight="1" x14ac:dyDescent="0.25">
      <c r="A82" s="123"/>
      <c r="B82" s="123"/>
      <c r="C82" s="33" t="s">
        <v>16</v>
      </c>
      <c r="D82" s="37">
        <v>0.48765432098765432</v>
      </c>
      <c r="E82" s="37">
        <v>0.40740740740740738</v>
      </c>
      <c r="F82" s="37">
        <v>0.10493827160493825</v>
      </c>
      <c r="G82" s="37">
        <v>1</v>
      </c>
    </row>
    <row r="83" spans="1:7" ht="27.95" customHeight="1" x14ac:dyDescent="0.25">
      <c r="A83" s="123"/>
      <c r="B83" s="123"/>
      <c r="C83" s="33" t="s">
        <v>841</v>
      </c>
      <c r="D83" s="37">
        <v>0.12950819672131147</v>
      </c>
      <c r="E83" s="37">
        <v>0.19939577039274925</v>
      </c>
      <c r="F83" s="37">
        <v>0.2361111111111111</v>
      </c>
      <c r="G83" s="37">
        <v>0.15992102665350444</v>
      </c>
    </row>
    <row r="84" spans="1:7" ht="15.95" customHeight="1" x14ac:dyDescent="0.25">
      <c r="A84" s="123"/>
      <c r="B84" s="124"/>
      <c r="C84" s="34" t="s">
        <v>17</v>
      </c>
      <c r="D84" s="38">
        <v>7.7986179664363275E-2</v>
      </c>
      <c r="E84" s="38">
        <v>6.5153010858835139E-2</v>
      </c>
      <c r="F84" s="38">
        <v>1.6781836130306021E-2</v>
      </c>
      <c r="G84" s="38">
        <v>0.15992102665350444</v>
      </c>
    </row>
    <row r="85" spans="1:7" ht="15.95" customHeight="1" x14ac:dyDescent="0.25">
      <c r="A85" s="123"/>
      <c r="B85" s="124" t="s">
        <v>6</v>
      </c>
      <c r="C85" s="33" t="s">
        <v>14</v>
      </c>
      <c r="D85" s="39">
        <v>260</v>
      </c>
      <c r="E85" s="39">
        <v>25</v>
      </c>
      <c r="F85" s="39">
        <v>7</v>
      </c>
      <c r="G85" s="39">
        <v>292</v>
      </c>
    </row>
    <row r="86" spans="1:7" ht="15.95" customHeight="1" x14ac:dyDescent="0.25">
      <c r="A86" s="123"/>
      <c r="B86" s="123"/>
      <c r="C86" s="33" t="s">
        <v>16</v>
      </c>
      <c r="D86" s="37">
        <v>0.8904109589041096</v>
      </c>
      <c r="E86" s="37">
        <v>8.5616438356164379E-2</v>
      </c>
      <c r="F86" s="37">
        <v>2.3972602739726026E-2</v>
      </c>
      <c r="G86" s="37">
        <v>1</v>
      </c>
    </row>
    <row r="87" spans="1:7" ht="27.95" customHeight="1" x14ac:dyDescent="0.25">
      <c r="A87" s="123"/>
      <c r="B87" s="123"/>
      <c r="C87" s="33" t="s">
        <v>841</v>
      </c>
      <c r="D87" s="37">
        <v>0.42622950819672129</v>
      </c>
      <c r="E87" s="37">
        <v>7.5528700906344406E-2</v>
      </c>
      <c r="F87" s="37">
        <v>9.7222222222222238E-2</v>
      </c>
      <c r="G87" s="37">
        <v>0.28825271470878577</v>
      </c>
    </row>
    <row r="88" spans="1:7" ht="15.95" customHeight="1" x14ac:dyDescent="0.25">
      <c r="A88" s="123"/>
      <c r="B88" s="124"/>
      <c r="C88" s="34" t="s">
        <v>17</v>
      </c>
      <c r="D88" s="38">
        <v>0.25666337611056267</v>
      </c>
      <c r="E88" s="38">
        <v>2.4679170779861797E-2</v>
      </c>
      <c r="F88" s="38">
        <v>6.9101678183613032E-3</v>
      </c>
      <c r="G88" s="38">
        <v>0.28825271470878577</v>
      </c>
    </row>
    <row r="89" spans="1:7" ht="15.95" customHeight="1" x14ac:dyDescent="0.25">
      <c r="A89" s="123"/>
      <c r="B89" s="124" t="s">
        <v>7</v>
      </c>
      <c r="C89" s="33" t="s">
        <v>14</v>
      </c>
      <c r="D89" s="39">
        <v>90</v>
      </c>
      <c r="E89" s="39">
        <v>64</v>
      </c>
      <c r="F89" s="39">
        <v>14</v>
      </c>
      <c r="G89" s="39">
        <v>168</v>
      </c>
    </row>
    <row r="90" spans="1:7" ht="15.95" customHeight="1" x14ac:dyDescent="0.25">
      <c r="A90" s="123"/>
      <c r="B90" s="123"/>
      <c r="C90" s="33" t="s">
        <v>16</v>
      </c>
      <c r="D90" s="37">
        <v>0.5357142857142857</v>
      </c>
      <c r="E90" s="37">
        <v>0.38095238095238093</v>
      </c>
      <c r="F90" s="37">
        <v>8.3333333333333315E-2</v>
      </c>
      <c r="G90" s="37">
        <v>1</v>
      </c>
    </row>
    <row r="91" spans="1:7" ht="27.95" customHeight="1" x14ac:dyDescent="0.25">
      <c r="A91" s="123"/>
      <c r="B91" s="123"/>
      <c r="C91" s="33" t="s">
        <v>841</v>
      </c>
      <c r="D91" s="37">
        <v>0.14754098360655737</v>
      </c>
      <c r="E91" s="37">
        <v>0.19335347432024169</v>
      </c>
      <c r="F91" s="37">
        <v>0.19444444444444448</v>
      </c>
      <c r="G91" s="37">
        <v>0.1658440276406713</v>
      </c>
    </row>
    <row r="92" spans="1:7" ht="15.95" customHeight="1" x14ac:dyDescent="0.25">
      <c r="A92" s="123"/>
      <c r="B92" s="124"/>
      <c r="C92" s="34" t="s">
        <v>17</v>
      </c>
      <c r="D92" s="38">
        <v>8.8845014807502468E-2</v>
      </c>
      <c r="E92" s="38">
        <v>6.3178677196446195E-2</v>
      </c>
      <c r="F92" s="38">
        <v>1.3820335636722606E-2</v>
      </c>
      <c r="G92" s="38">
        <v>0.1658440276406713</v>
      </c>
    </row>
    <row r="93" spans="1:7" ht="15.95" customHeight="1" x14ac:dyDescent="0.25">
      <c r="A93" s="123"/>
      <c r="B93" s="124" t="s">
        <v>8</v>
      </c>
      <c r="C93" s="33" t="s">
        <v>14</v>
      </c>
      <c r="D93" s="39">
        <v>10</v>
      </c>
      <c r="E93" s="39">
        <v>26</v>
      </c>
      <c r="F93" s="39">
        <v>1</v>
      </c>
      <c r="G93" s="39">
        <v>37</v>
      </c>
    </row>
    <row r="94" spans="1:7" ht="15.95" customHeight="1" x14ac:dyDescent="0.25">
      <c r="A94" s="123"/>
      <c r="B94" s="123"/>
      <c r="C94" s="33" t="s">
        <v>16</v>
      </c>
      <c r="D94" s="37">
        <v>0.27027027027027029</v>
      </c>
      <c r="E94" s="37">
        <v>0.70270270270270274</v>
      </c>
      <c r="F94" s="37">
        <v>2.7027027027027025E-2</v>
      </c>
      <c r="G94" s="37">
        <v>1</v>
      </c>
    </row>
    <row r="95" spans="1:7" ht="27.95" customHeight="1" x14ac:dyDescent="0.25">
      <c r="A95" s="123"/>
      <c r="B95" s="123"/>
      <c r="C95" s="33" t="s">
        <v>841</v>
      </c>
      <c r="D95" s="37">
        <v>1.6393442622950821E-2</v>
      </c>
      <c r="E95" s="37">
        <v>7.8549848942598186E-2</v>
      </c>
      <c r="F95" s="37">
        <v>1.3888888888888888E-2</v>
      </c>
      <c r="G95" s="37">
        <v>3.6525172754195458E-2</v>
      </c>
    </row>
    <row r="96" spans="1:7" ht="15.95" customHeight="1" x14ac:dyDescent="0.25">
      <c r="A96" s="123"/>
      <c r="B96" s="124"/>
      <c r="C96" s="34" t="s">
        <v>17</v>
      </c>
      <c r="D96" s="38">
        <v>9.8716683119447184E-3</v>
      </c>
      <c r="E96" s="38">
        <v>2.5666337611056269E-2</v>
      </c>
      <c r="F96" s="38">
        <v>9.871668311944718E-4</v>
      </c>
      <c r="G96" s="38">
        <v>3.6525172754195458E-2</v>
      </c>
    </row>
    <row r="97" spans="1:7" ht="15.95" customHeight="1" x14ac:dyDescent="0.25">
      <c r="A97" s="123"/>
      <c r="B97" s="124" t="s">
        <v>9</v>
      </c>
      <c r="C97" s="33" t="s">
        <v>14</v>
      </c>
      <c r="D97" s="39">
        <v>46</v>
      </c>
      <c r="E97" s="39">
        <v>24</v>
      </c>
      <c r="F97" s="39">
        <v>12</v>
      </c>
      <c r="G97" s="39">
        <v>82</v>
      </c>
    </row>
    <row r="98" spans="1:7" ht="15.95" customHeight="1" x14ac:dyDescent="0.25">
      <c r="A98" s="123"/>
      <c r="B98" s="123"/>
      <c r="C98" s="33" t="s">
        <v>16</v>
      </c>
      <c r="D98" s="37">
        <v>0.56097560975609762</v>
      </c>
      <c r="E98" s="37">
        <v>0.29268292682926828</v>
      </c>
      <c r="F98" s="37">
        <v>0.14634146341463414</v>
      </c>
      <c r="G98" s="37">
        <v>1</v>
      </c>
    </row>
    <row r="99" spans="1:7" ht="27.95" customHeight="1" x14ac:dyDescent="0.25">
      <c r="A99" s="123"/>
      <c r="B99" s="123"/>
      <c r="C99" s="33" t="s">
        <v>841</v>
      </c>
      <c r="D99" s="37">
        <v>7.5409836065573776E-2</v>
      </c>
      <c r="E99" s="37">
        <v>7.2507552870090641E-2</v>
      </c>
      <c r="F99" s="37">
        <v>0.16666666666666663</v>
      </c>
      <c r="G99" s="37">
        <v>8.0947680157946691E-2</v>
      </c>
    </row>
    <row r="100" spans="1:7" ht="15.95" customHeight="1" x14ac:dyDescent="0.25">
      <c r="A100" s="123"/>
      <c r="B100" s="124"/>
      <c r="C100" s="34" t="s">
        <v>17</v>
      </c>
      <c r="D100" s="38">
        <v>4.5409674234945706E-2</v>
      </c>
      <c r="E100" s="38">
        <v>2.3692003948667325E-2</v>
      </c>
      <c r="F100" s="38">
        <v>1.1846001974333662E-2</v>
      </c>
      <c r="G100" s="38">
        <v>8.0947680157946691E-2</v>
      </c>
    </row>
    <row r="101" spans="1:7" ht="15.95" customHeight="1" x14ac:dyDescent="0.25">
      <c r="A101" s="123"/>
      <c r="B101" s="124" t="s">
        <v>10</v>
      </c>
      <c r="C101" s="33" t="s">
        <v>14</v>
      </c>
      <c r="D101" s="39">
        <v>42</v>
      </c>
      <c r="E101" s="39">
        <v>65</v>
      </c>
      <c r="F101" s="39">
        <v>12</v>
      </c>
      <c r="G101" s="39">
        <v>119</v>
      </c>
    </row>
    <row r="102" spans="1:7" ht="15.95" customHeight="1" x14ac:dyDescent="0.25">
      <c r="A102" s="123"/>
      <c r="B102" s="123"/>
      <c r="C102" s="33" t="s">
        <v>16</v>
      </c>
      <c r="D102" s="37">
        <v>0.35294117647058826</v>
      </c>
      <c r="E102" s="37">
        <v>0.54621848739495793</v>
      </c>
      <c r="F102" s="37">
        <v>0.10084033613445378</v>
      </c>
      <c r="G102" s="37">
        <v>1</v>
      </c>
    </row>
    <row r="103" spans="1:7" ht="27.95" customHeight="1" x14ac:dyDescent="0.25">
      <c r="A103" s="123"/>
      <c r="B103" s="123"/>
      <c r="C103" s="33" t="s">
        <v>841</v>
      </c>
      <c r="D103" s="37">
        <v>6.8852459016393447E-2</v>
      </c>
      <c r="E103" s="37">
        <v>0.19637462235649547</v>
      </c>
      <c r="F103" s="37">
        <v>0.16666666666666663</v>
      </c>
      <c r="G103" s="37">
        <v>0.11747285291214216</v>
      </c>
    </row>
    <row r="104" spans="1:7" ht="15.95" customHeight="1" x14ac:dyDescent="0.25">
      <c r="A104" s="123"/>
      <c r="B104" s="124"/>
      <c r="C104" s="34" t="s">
        <v>17</v>
      </c>
      <c r="D104" s="38">
        <v>4.1461006910167825E-2</v>
      </c>
      <c r="E104" s="38">
        <v>6.4165844027640667E-2</v>
      </c>
      <c r="F104" s="38">
        <v>1.1846001974333662E-2</v>
      </c>
      <c r="G104" s="38">
        <v>0.11747285291214216</v>
      </c>
    </row>
    <row r="105" spans="1:7" ht="15.95" customHeight="1" x14ac:dyDescent="0.25">
      <c r="A105" s="123"/>
      <c r="B105" s="124" t="s">
        <v>11</v>
      </c>
      <c r="C105" s="33" t="s">
        <v>14</v>
      </c>
      <c r="D105" s="39">
        <v>83</v>
      </c>
      <c r="E105" s="39">
        <v>61</v>
      </c>
      <c r="F105" s="39">
        <v>9</v>
      </c>
      <c r="G105" s="39">
        <v>153</v>
      </c>
    </row>
    <row r="106" spans="1:7" ht="15.95" customHeight="1" x14ac:dyDescent="0.25">
      <c r="A106" s="123"/>
      <c r="B106" s="123"/>
      <c r="C106" s="33" t="s">
        <v>16</v>
      </c>
      <c r="D106" s="37">
        <v>0.54248366013071891</v>
      </c>
      <c r="E106" s="37">
        <v>0.39869281045751637</v>
      </c>
      <c r="F106" s="37">
        <v>5.8823529411764698E-2</v>
      </c>
      <c r="G106" s="37">
        <v>1</v>
      </c>
    </row>
    <row r="107" spans="1:7" ht="27.95" customHeight="1" x14ac:dyDescent="0.25">
      <c r="A107" s="123"/>
      <c r="B107" s="123"/>
      <c r="C107" s="33" t="s">
        <v>841</v>
      </c>
      <c r="D107" s="37">
        <v>0.1360655737704918</v>
      </c>
      <c r="E107" s="37">
        <v>0.18429003021148035</v>
      </c>
      <c r="F107" s="37">
        <v>0.125</v>
      </c>
      <c r="G107" s="37">
        <v>0.1510365251727542</v>
      </c>
    </row>
    <row r="108" spans="1:7" ht="15.95" customHeight="1" x14ac:dyDescent="0.25">
      <c r="A108" s="124"/>
      <c r="B108" s="124"/>
      <c r="C108" s="34" t="s">
        <v>17</v>
      </c>
      <c r="D108" s="38">
        <v>8.1934846989141163E-2</v>
      </c>
      <c r="E108" s="38">
        <v>6.0217176702862786E-2</v>
      </c>
      <c r="F108" s="38">
        <v>8.8845014807502464E-3</v>
      </c>
      <c r="G108" s="38">
        <v>0.1510365251727542</v>
      </c>
    </row>
    <row r="109" spans="1:7" ht="15.95" customHeight="1" x14ac:dyDescent="0.25">
      <c r="A109" s="124" t="s">
        <v>4</v>
      </c>
      <c r="B109" s="123"/>
      <c r="C109" s="33" t="s">
        <v>14</v>
      </c>
      <c r="D109" s="39">
        <v>610</v>
      </c>
      <c r="E109" s="39">
        <v>331</v>
      </c>
      <c r="F109" s="39">
        <v>72</v>
      </c>
      <c r="G109" s="39">
        <v>1013</v>
      </c>
    </row>
    <row r="110" spans="1:7" ht="15.95" customHeight="1" x14ac:dyDescent="0.25">
      <c r="A110" s="123"/>
      <c r="B110" s="123"/>
      <c r="C110" s="33" t="s">
        <v>16</v>
      </c>
      <c r="D110" s="37">
        <v>0.60217176702862785</v>
      </c>
      <c r="E110" s="37">
        <v>0.32675222112537017</v>
      </c>
      <c r="F110" s="37">
        <v>7.1076011846001971E-2</v>
      </c>
      <c r="G110" s="37">
        <v>1</v>
      </c>
    </row>
    <row r="111" spans="1:7" ht="27.95" customHeight="1" x14ac:dyDescent="0.25">
      <c r="A111" s="123"/>
      <c r="B111" s="123"/>
      <c r="C111" s="33" t="s">
        <v>841</v>
      </c>
      <c r="D111" s="37">
        <v>1</v>
      </c>
      <c r="E111" s="37">
        <v>1</v>
      </c>
      <c r="F111" s="37">
        <v>1</v>
      </c>
      <c r="G111" s="37">
        <v>1</v>
      </c>
    </row>
    <row r="112" spans="1:7" s="76" customFormat="1" ht="15.95" customHeight="1" thickBot="1" x14ac:dyDescent="0.3">
      <c r="A112" s="125"/>
      <c r="B112" s="125"/>
      <c r="C112" s="137" t="s">
        <v>17</v>
      </c>
      <c r="D112" s="138">
        <v>0.60217176702862785</v>
      </c>
      <c r="E112" s="138">
        <v>0.32675222112537017</v>
      </c>
      <c r="F112" s="138">
        <v>7.1076011846001971E-2</v>
      </c>
      <c r="G112" s="138">
        <v>1</v>
      </c>
    </row>
    <row r="113" spans="1:6" ht="15.75" thickTop="1" x14ac:dyDescent="0.25"/>
    <row r="114" spans="1:6" ht="18.95" customHeight="1" x14ac:dyDescent="0.25">
      <c r="A114" s="117" t="s">
        <v>842</v>
      </c>
      <c r="B114" s="117"/>
      <c r="C114" s="117"/>
      <c r="D114" s="117"/>
      <c r="E114" s="117"/>
      <c r="F114" s="117"/>
    </row>
    <row r="115" spans="1:6" ht="15" customHeight="1" x14ac:dyDescent="0.25">
      <c r="A115" s="118"/>
      <c r="B115" s="118"/>
      <c r="C115" s="118"/>
      <c r="D115" s="120" t="s">
        <v>843</v>
      </c>
      <c r="E115" s="120"/>
      <c r="F115" s="120" t="s">
        <v>4</v>
      </c>
    </row>
    <row r="116" spans="1:6" ht="15" customHeight="1" x14ac:dyDescent="0.25">
      <c r="A116" s="119"/>
      <c r="B116" s="119"/>
      <c r="C116" s="119"/>
      <c r="D116" s="31" t="s">
        <v>834</v>
      </c>
      <c r="E116" s="31" t="s">
        <v>377</v>
      </c>
      <c r="F116" s="121"/>
    </row>
    <row r="117" spans="1:6" ht="15.95" customHeight="1" x14ac:dyDescent="0.25">
      <c r="A117" s="122" t="s">
        <v>3</v>
      </c>
      <c r="B117" s="122" t="s">
        <v>5</v>
      </c>
      <c r="C117" s="32" t="s">
        <v>14</v>
      </c>
      <c r="D117" s="36">
        <v>48</v>
      </c>
      <c r="E117" s="36">
        <v>57</v>
      </c>
      <c r="F117" s="36">
        <v>105</v>
      </c>
    </row>
    <row r="118" spans="1:6" ht="15.95" customHeight="1" x14ac:dyDescent="0.25">
      <c r="A118" s="123"/>
      <c r="B118" s="123"/>
      <c r="C118" s="33" t="s">
        <v>16</v>
      </c>
      <c r="D118" s="37">
        <v>0.45714285714285713</v>
      </c>
      <c r="E118" s="37">
        <v>0.54285714285714282</v>
      </c>
      <c r="F118" s="37">
        <v>1</v>
      </c>
    </row>
    <row r="119" spans="1:6" ht="27.95" customHeight="1" x14ac:dyDescent="0.25">
      <c r="A119" s="123"/>
      <c r="B119" s="123"/>
      <c r="C119" s="33" t="s">
        <v>844</v>
      </c>
      <c r="D119" s="37">
        <v>0.16842105263157894</v>
      </c>
      <c r="E119" s="37">
        <v>0.13868613138686131</v>
      </c>
      <c r="F119" s="37">
        <v>0.15086206896551724</v>
      </c>
    </row>
    <row r="120" spans="1:6" ht="15.95" customHeight="1" x14ac:dyDescent="0.25">
      <c r="A120" s="123"/>
      <c r="B120" s="124"/>
      <c r="C120" s="34" t="s">
        <v>17</v>
      </c>
      <c r="D120" s="38">
        <v>6.8965517241379309E-2</v>
      </c>
      <c r="E120" s="38">
        <v>8.1896551724137942E-2</v>
      </c>
      <c r="F120" s="38">
        <v>0.15086206896551724</v>
      </c>
    </row>
    <row r="121" spans="1:6" ht="15.95" customHeight="1" x14ac:dyDescent="0.25">
      <c r="A121" s="123"/>
      <c r="B121" s="124" t="s">
        <v>6</v>
      </c>
      <c r="C121" s="33" t="s">
        <v>14</v>
      </c>
      <c r="D121" s="39">
        <v>63</v>
      </c>
      <c r="E121" s="39">
        <v>172</v>
      </c>
      <c r="F121" s="39">
        <v>235</v>
      </c>
    </row>
    <row r="122" spans="1:6" ht="15.95" customHeight="1" x14ac:dyDescent="0.25">
      <c r="A122" s="123"/>
      <c r="B122" s="123"/>
      <c r="C122" s="33" t="s">
        <v>16</v>
      </c>
      <c r="D122" s="37">
        <v>0.26808510638297872</v>
      </c>
      <c r="E122" s="37">
        <v>0.73191489361702122</v>
      </c>
      <c r="F122" s="37">
        <v>1</v>
      </c>
    </row>
    <row r="123" spans="1:6" ht="27.95" customHeight="1" x14ac:dyDescent="0.25">
      <c r="A123" s="123"/>
      <c r="B123" s="123"/>
      <c r="C123" s="33" t="s">
        <v>844</v>
      </c>
      <c r="D123" s="37">
        <v>0.22105263157894736</v>
      </c>
      <c r="E123" s="37">
        <v>0.41849148418491483</v>
      </c>
      <c r="F123" s="37">
        <v>0.33764367816091956</v>
      </c>
    </row>
    <row r="124" spans="1:6" ht="15.95" customHeight="1" x14ac:dyDescent="0.25">
      <c r="A124" s="123"/>
      <c r="B124" s="124"/>
      <c r="C124" s="34" t="s">
        <v>17</v>
      </c>
      <c r="D124" s="38">
        <v>9.0517241379310331E-2</v>
      </c>
      <c r="E124" s="38">
        <v>0.2471264367816092</v>
      </c>
      <c r="F124" s="38">
        <v>0.33764367816091956</v>
      </c>
    </row>
    <row r="125" spans="1:6" ht="15.95" customHeight="1" x14ac:dyDescent="0.25">
      <c r="A125" s="123"/>
      <c r="B125" s="124" t="s">
        <v>7</v>
      </c>
      <c r="C125" s="33" t="s">
        <v>14</v>
      </c>
      <c r="D125" s="39">
        <v>74</v>
      </c>
      <c r="E125" s="39">
        <v>56</v>
      </c>
      <c r="F125" s="39">
        <v>130</v>
      </c>
    </row>
    <row r="126" spans="1:6" ht="15.95" customHeight="1" x14ac:dyDescent="0.25">
      <c r="A126" s="123"/>
      <c r="B126" s="123"/>
      <c r="C126" s="33" t="s">
        <v>16</v>
      </c>
      <c r="D126" s="37">
        <v>0.56923076923076921</v>
      </c>
      <c r="E126" s="37">
        <v>0.43076923076923079</v>
      </c>
      <c r="F126" s="37">
        <v>1</v>
      </c>
    </row>
    <row r="127" spans="1:6" ht="27.95" customHeight="1" x14ac:dyDescent="0.25">
      <c r="A127" s="123"/>
      <c r="B127" s="123"/>
      <c r="C127" s="33" t="s">
        <v>844</v>
      </c>
      <c r="D127" s="37">
        <v>0.25964912280701752</v>
      </c>
      <c r="E127" s="37">
        <v>0.13625304136253041</v>
      </c>
      <c r="F127" s="37">
        <v>0.18678160919540229</v>
      </c>
    </row>
    <row r="128" spans="1:6" ht="15.95" customHeight="1" x14ac:dyDescent="0.25">
      <c r="A128" s="123"/>
      <c r="B128" s="124"/>
      <c r="C128" s="34" t="s">
        <v>17</v>
      </c>
      <c r="D128" s="38">
        <v>0.10632183908045975</v>
      </c>
      <c r="E128" s="38">
        <v>8.0459770114942528E-2</v>
      </c>
      <c r="F128" s="38">
        <v>0.18678160919540229</v>
      </c>
    </row>
    <row r="129" spans="1:6" ht="15.95" customHeight="1" x14ac:dyDescent="0.25">
      <c r="A129" s="123"/>
      <c r="B129" s="124" t="s">
        <v>8</v>
      </c>
      <c r="C129" s="33" t="s">
        <v>14</v>
      </c>
      <c r="D129" s="39">
        <v>13</v>
      </c>
      <c r="E129" s="39">
        <v>4</v>
      </c>
      <c r="F129" s="39">
        <v>17</v>
      </c>
    </row>
    <row r="130" spans="1:6" ht="15.95" customHeight="1" x14ac:dyDescent="0.25">
      <c r="A130" s="123"/>
      <c r="B130" s="123"/>
      <c r="C130" s="33" t="s">
        <v>16</v>
      </c>
      <c r="D130" s="37">
        <v>0.76470588235294112</v>
      </c>
      <c r="E130" s="37">
        <v>0.23529411764705879</v>
      </c>
      <c r="F130" s="37">
        <v>1</v>
      </c>
    </row>
    <row r="131" spans="1:6" ht="27.95" customHeight="1" x14ac:dyDescent="0.25">
      <c r="A131" s="123"/>
      <c r="B131" s="123"/>
      <c r="C131" s="33" t="s">
        <v>844</v>
      </c>
      <c r="D131" s="37">
        <v>4.5614035087719301E-2</v>
      </c>
      <c r="E131" s="37">
        <v>9.7323600973236012E-3</v>
      </c>
      <c r="F131" s="37">
        <v>2.4425287356321837E-2</v>
      </c>
    </row>
    <row r="132" spans="1:6" ht="15.95" customHeight="1" x14ac:dyDescent="0.25">
      <c r="A132" s="123"/>
      <c r="B132" s="124"/>
      <c r="C132" s="34" t="s">
        <v>17</v>
      </c>
      <c r="D132" s="38">
        <v>1.8678160919540231E-2</v>
      </c>
      <c r="E132" s="38">
        <v>5.7471264367816091E-3</v>
      </c>
      <c r="F132" s="38">
        <v>2.4425287356321837E-2</v>
      </c>
    </row>
    <row r="133" spans="1:6" ht="15.95" customHeight="1" x14ac:dyDescent="0.25">
      <c r="A133" s="123"/>
      <c r="B133" s="124" t="s">
        <v>9</v>
      </c>
      <c r="C133" s="33" t="s">
        <v>14</v>
      </c>
      <c r="D133" s="39">
        <v>49</v>
      </c>
      <c r="E133" s="39">
        <v>14</v>
      </c>
      <c r="F133" s="39">
        <v>63</v>
      </c>
    </row>
    <row r="134" spans="1:6" ht="15.95" customHeight="1" x14ac:dyDescent="0.25">
      <c r="A134" s="123"/>
      <c r="B134" s="123"/>
      <c r="C134" s="33" t="s">
        <v>16</v>
      </c>
      <c r="D134" s="37">
        <v>0.7777777777777779</v>
      </c>
      <c r="E134" s="37">
        <v>0.22222222222222221</v>
      </c>
      <c r="F134" s="37">
        <v>1</v>
      </c>
    </row>
    <row r="135" spans="1:6" ht="27.95" customHeight="1" x14ac:dyDescent="0.25">
      <c r="A135" s="123"/>
      <c r="B135" s="123"/>
      <c r="C135" s="33" t="s">
        <v>844</v>
      </c>
      <c r="D135" s="37">
        <v>0.17192982456140352</v>
      </c>
      <c r="E135" s="37">
        <v>3.4063260340632603E-2</v>
      </c>
      <c r="F135" s="37">
        <v>9.0517241379310331E-2</v>
      </c>
    </row>
    <row r="136" spans="1:6" ht="15.95" customHeight="1" x14ac:dyDescent="0.25">
      <c r="A136" s="123"/>
      <c r="B136" s="124"/>
      <c r="C136" s="34" t="s">
        <v>17</v>
      </c>
      <c r="D136" s="38">
        <v>7.040229885057471E-2</v>
      </c>
      <c r="E136" s="38">
        <v>2.0114942528735632E-2</v>
      </c>
      <c r="F136" s="38">
        <v>9.0517241379310331E-2</v>
      </c>
    </row>
    <row r="137" spans="1:6" ht="15.95" customHeight="1" x14ac:dyDescent="0.25">
      <c r="A137" s="123"/>
      <c r="B137" s="124" t="s">
        <v>10</v>
      </c>
      <c r="C137" s="33" t="s">
        <v>14</v>
      </c>
      <c r="D137" s="39">
        <v>16</v>
      </c>
      <c r="E137" s="39">
        <v>46</v>
      </c>
      <c r="F137" s="39">
        <v>62</v>
      </c>
    </row>
    <row r="138" spans="1:6" ht="15.95" customHeight="1" x14ac:dyDescent="0.25">
      <c r="A138" s="123"/>
      <c r="B138" s="123"/>
      <c r="C138" s="33" t="s">
        <v>16</v>
      </c>
      <c r="D138" s="37">
        <v>0.25806451612903225</v>
      </c>
      <c r="E138" s="37">
        <v>0.74193548387096764</v>
      </c>
      <c r="F138" s="37">
        <v>1</v>
      </c>
    </row>
    <row r="139" spans="1:6" ht="27.95" customHeight="1" x14ac:dyDescent="0.25">
      <c r="A139" s="123"/>
      <c r="B139" s="123"/>
      <c r="C139" s="33" t="s">
        <v>844</v>
      </c>
      <c r="D139" s="37">
        <v>5.6140350877192977E-2</v>
      </c>
      <c r="E139" s="37">
        <v>0.11192214111922141</v>
      </c>
      <c r="F139" s="37">
        <v>8.9080459770114959E-2</v>
      </c>
    </row>
    <row r="140" spans="1:6" ht="15.95" customHeight="1" x14ac:dyDescent="0.25">
      <c r="A140" s="123"/>
      <c r="B140" s="124"/>
      <c r="C140" s="34" t="s">
        <v>17</v>
      </c>
      <c r="D140" s="38">
        <v>2.2988505747126436E-2</v>
      </c>
      <c r="E140" s="38">
        <v>6.6091954022988508E-2</v>
      </c>
      <c r="F140" s="38">
        <v>8.9080459770114959E-2</v>
      </c>
    </row>
    <row r="141" spans="1:6" ht="15.95" customHeight="1" x14ac:dyDescent="0.25">
      <c r="A141" s="123"/>
      <c r="B141" s="124" t="s">
        <v>11</v>
      </c>
      <c r="C141" s="33" t="s">
        <v>14</v>
      </c>
      <c r="D141" s="39">
        <v>22</v>
      </c>
      <c r="E141" s="39">
        <v>62</v>
      </c>
      <c r="F141" s="39">
        <v>84</v>
      </c>
    </row>
    <row r="142" spans="1:6" ht="15.95" customHeight="1" x14ac:dyDescent="0.25">
      <c r="A142" s="123"/>
      <c r="B142" s="123"/>
      <c r="C142" s="33" t="s">
        <v>16</v>
      </c>
      <c r="D142" s="37">
        <v>0.26190476190476192</v>
      </c>
      <c r="E142" s="37">
        <v>0.73809523809523814</v>
      </c>
      <c r="F142" s="37">
        <v>1</v>
      </c>
    </row>
    <row r="143" spans="1:6" ht="27.95" customHeight="1" x14ac:dyDescent="0.25">
      <c r="A143" s="123"/>
      <c r="B143" s="123"/>
      <c r="C143" s="33" t="s">
        <v>844</v>
      </c>
      <c r="D143" s="37">
        <v>7.7192982456140355E-2</v>
      </c>
      <c r="E143" s="37">
        <v>0.15085158150851583</v>
      </c>
      <c r="F143" s="37">
        <v>0.12068965517241378</v>
      </c>
    </row>
    <row r="144" spans="1:6" ht="15.95" customHeight="1" x14ac:dyDescent="0.25">
      <c r="A144" s="124"/>
      <c r="B144" s="124"/>
      <c r="C144" s="34" t="s">
        <v>17</v>
      </c>
      <c r="D144" s="38">
        <v>3.1609195402298854E-2</v>
      </c>
      <c r="E144" s="38">
        <v>8.9080459770114959E-2</v>
      </c>
      <c r="F144" s="38">
        <v>0.12068965517241378</v>
      </c>
    </row>
    <row r="145" spans="1:6" ht="15.95" customHeight="1" x14ac:dyDescent="0.25">
      <c r="A145" s="124" t="s">
        <v>4</v>
      </c>
      <c r="B145" s="123"/>
      <c r="C145" s="33" t="s">
        <v>14</v>
      </c>
      <c r="D145" s="39">
        <v>285</v>
      </c>
      <c r="E145" s="39">
        <v>411</v>
      </c>
      <c r="F145" s="39">
        <v>696</v>
      </c>
    </row>
    <row r="146" spans="1:6" ht="15.95" customHeight="1" x14ac:dyDescent="0.25">
      <c r="A146" s="123"/>
      <c r="B146" s="123"/>
      <c r="C146" s="33" t="s">
        <v>16</v>
      </c>
      <c r="D146" s="37">
        <v>0.40948275862068967</v>
      </c>
      <c r="E146" s="37">
        <v>0.59051724137931039</v>
      </c>
      <c r="F146" s="37">
        <v>1</v>
      </c>
    </row>
    <row r="147" spans="1:6" ht="27.95" customHeight="1" x14ac:dyDescent="0.25">
      <c r="A147" s="123"/>
      <c r="B147" s="123"/>
      <c r="C147" s="33" t="s">
        <v>844</v>
      </c>
      <c r="D147" s="37">
        <v>1</v>
      </c>
      <c r="E147" s="37">
        <v>1</v>
      </c>
      <c r="F147" s="37">
        <v>1</v>
      </c>
    </row>
    <row r="148" spans="1:6" ht="15.95" customHeight="1" x14ac:dyDescent="0.25">
      <c r="A148" s="125"/>
      <c r="B148" s="125"/>
      <c r="C148" s="35" t="s">
        <v>17</v>
      </c>
      <c r="D148" s="40">
        <v>0.40948275862068967</v>
      </c>
      <c r="E148" s="40">
        <v>0.59051724137931039</v>
      </c>
      <c r="F148" s="40">
        <v>1</v>
      </c>
    </row>
    <row r="150" spans="1:6" ht="18.95" customHeight="1" x14ac:dyDescent="0.25">
      <c r="A150" s="117" t="s">
        <v>845</v>
      </c>
      <c r="B150" s="117"/>
      <c r="C150" s="117"/>
      <c r="D150" s="117"/>
      <c r="E150" s="117"/>
      <c r="F150" s="117"/>
    </row>
    <row r="151" spans="1:6" ht="15" customHeight="1" x14ac:dyDescent="0.25">
      <c r="A151" s="118"/>
      <c r="B151" s="118"/>
      <c r="C151" s="118"/>
      <c r="D151" s="120" t="s">
        <v>846</v>
      </c>
      <c r="E151" s="120"/>
      <c r="F151" s="120" t="s">
        <v>4</v>
      </c>
    </row>
    <row r="152" spans="1:6" ht="15" customHeight="1" x14ac:dyDescent="0.25">
      <c r="A152" s="119"/>
      <c r="B152" s="119"/>
      <c r="C152" s="119"/>
      <c r="D152" s="31" t="s">
        <v>834</v>
      </c>
      <c r="E152" s="31" t="s">
        <v>377</v>
      </c>
      <c r="F152" s="121"/>
    </row>
    <row r="153" spans="1:6" ht="15.95" customHeight="1" x14ac:dyDescent="0.25">
      <c r="A153" s="122" t="s">
        <v>3</v>
      </c>
      <c r="B153" s="122" t="s">
        <v>5</v>
      </c>
      <c r="C153" s="32" t="s">
        <v>14</v>
      </c>
      <c r="D153" s="36">
        <v>31</v>
      </c>
      <c r="E153" s="36">
        <v>131</v>
      </c>
      <c r="F153" s="36">
        <v>162</v>
      </c>
    </row>
    <row r="154" spans="1:6" ht="15.95" customHeight="1" x14ac:dyDescent="0.25">
      <c r="A154" s="123"/>
      <c r="B154" s="123"/>
      <c r="C154" s="33" t="s">
        <v>16</v>
      </c>
      <c r="D154" s="37">
        <v>0.19135802469135801</v>
      </c>
      <c r="E154" s="37">
        <v>0.80864197530864201</v>
      </c>
      <c r="F154" s="37">
        <v>1</v>
      </c>
    </row>
    <row r="155" spans="1:6" ht="27.95" customHeight="1" x14ac:dyDescent="0.25">
      <c r="A155" s="123"/>
      <c r="B155" s="123"/>
      <c r="C155" s="33" t="s">
        <v>847</v>
      </c>
      <c r="D155" s="37">
        <v>0.1297071129707113</v>
      </c>
      <c r="E155" s="37">
        <v>0.16925064599483208</v>
      </c>
      <c r="F155" s="37">
        <v>0.15992102665350444</v>
      </c>
    </row>
    <row r="156" spans="1:6" ht="15.95" customHeight="1" x14ac:dyDescent="0.25">
      <c r="A156" s="123"/>
      <c r="B156" s="124"/>
      <c r="C156" s="34" t="s">
        <v>17</v>
      </c>
      <c r="D156" s="38">
        <v>3.0602171767028629E-2</v>
      </c>
      <c r="E156" s="38">
        <v>0.12931885488647582</v>
      </c>
      <c r="F156" s="38">
        <v>0.15992102665350444</v>
      </c>
    </row>
    <row r="157" spans="1:6" ht="15.95" customHeight="1" x14ac:dyDescent="0.25">
      <c r="A157" s="123"/>
      <c r="B157" s="124" t="s">
        <v>6</v>
      </c>
      <c r="C157" s="33" t="s">
        <v>14</v>
      </c>
      <c r="D157" s="39">
        <v>134</v>
      </c>
      <c r="E157" s="39">
        <v>158</v>
      </c>
      <c r="F157" s="39">
        <v>292</v>
      </c>
    </row>
    <row r="158" spans="1:6" ht="15.95" customHeight="1" x14ac:dyDescent="0.25">
      <c r="A158" s="123"/>
      <c r="B158" s="123"/>
      <c r="C158" s="33" t="s">
        <v>16</v>
      </c>
      <c r="D158" s="37">
        <v>0.45890410958904115</v>
      </c>
      <c r="E158" s="37">
        <v>0.54109589041095896</v>
      </c>
      <c r="F158" s="37">
        <v>1</v>
      </c>
    </row>
    <row r="159" spans="1:6" ht="27.95" customHeight="1" x14ac:dyDescent="0.25">
      <c r="A159" s="123"/>
      <c r="B159" s="123"/>
      <c r="C159" s="33" t="s">
        <v>847</v>
      </c>
      <c r="D159" s="37">
        <v>0.56066945606694563</v>
      </c>
      <c r="E159" s="37">
        <v>0.20413436692506459</v>
      </c>
      <c r="F159" s="37">
        <v>0.28825271470878577</v>
      </c>
    </row>
    <row r="160" spans="1:6" ht="15.95" customHeight="1" x14ac:dyDescent="0.25">
      <c r="A160" s="123"/>
      <c r="B160" s="124"/>
      <c r="C160" s="34" t="s">
        <v>17</v>
      </c>
      <c r="D160" s="38">
        <v>0.13228035538005922</v>
      </c>
      <c r="E160" s="38">
        <v>0.15597235932872655</v>
      </c>
      <c r="F160" s="38">
        <v>0.28825271470878577</v>
      </c>
    </row>
    <row r="161" spans="1:6" ht="15.95" customHeight="1" x14ac:dyDescent="0.25">
      <c r="A161" s="123"/>
      <c r="B161" s="124" t="s">
        <v>7</v>
      </c>
      <c r="C161" s="33" t="s">
        <v>14</v>
      </c>
      <c r="D161" s="39">
        <v>26</v>
      </c>
      <c r="E161" s="39">
        <v>142</v>
      </c>
      <c r="F161" s="39">
        <v>168</v>
      </c>
    </row>
    <row r="162" spans="1:6" ht="15.95" customHeight="1" x14ac:dyDescent="0.25">
      <c r="A162" s="123"/>
      <c r="B162" s="123"/>
      <c r="C162" s="33" t="s">
        <v>16</v>
      </c>
      <c r="D162" s="37">
        <v>0.15476190476190477</v>
      </c>
      <c r="E162" s="37">
        <v>0.84523809523809523</v>
      </c>
      <c r="F162" s="37">
        <v>1</v>
      </c>
    </row>
    <row r="163" spans="1:6" ht="27.95" customHeight="1" x14ac:dyDescent="0.25">
      <c r="A163" s="123"/>
      <c r="B163" s="123"/>
      <c r="C163" s="33" t="s">
        <v>847</v>
      </c>
      <c r="D163" s="37">
        <v>0.10878661087866109</v>
      </c>
      <c r="E163" s="37">
        <v>0.1834625322997416</v>
      </c>
      <c r="F163" s="37">
        <v>0.1658440276406713</v>
      </c>
    </row>
    <row r="164" spans="1:6" ht="15.95" customHeight="1" x14ac:dyDescent="0.25">
      <c r="A164" s="123"/>
      <c r="B164" s="124"/>
      <c r="C164" s="34" t="s">
        <v>17</v>
      </c>
      <c r="D164" s="38">
        <v>2.5666337611056269E-2</v>
      </c>
      <c r="E164" s="38">
        <v>0.140177690029615</v>
      </c>
      <c r="F164" s="38">
        <v>0.1658440276406713</v>
      </c>
    </row>
    <row r="165" spans="1:6" ht="15.95" customHeight="1" x14ac:dyDescent="0.25">
      <c r="A165" s="123"/>
      <c r="B165" s="124" t="s">
        <v>8</v>
      </c>
      <c r="C165" s="33" t="s">
        <v>14</v>
      </c>
      <c r="D165" s="39">
        <v>5</v>
      </c>
      <c r="E165" s="39">
        <v>32</v>
      </c>
      <c r="F165" s="39">
        <v>37</v>
      </c>
    </row>
    <row r="166" spans="1:6" ht="15.95" customHeight="1" x14ac:dyDescent="0.25">
      <c r="A166" s="123"/>
      <c r="B166" s="123"/>
      <c r="C166" s="33" t="s">
        <v>16</v>
      </c>
      <c r="D166" s="37">
        <v>0.13513513513513514</v>
      </c>
      <c r="E166" s="37">
        <v>0.8648648648648648</v>
      </c>
      <c r="F166" s="37">
        <v>1</v>
      </c>
    </row>
    <row r="167" spans="1:6" ht="27.95" customHeight="1" x14ac:dyDescent="0.25">
      <c r="A167" s="123"/>
      <c r="B167" s="123"/>
      <c r="C167" s="33" t="s">
        <v>847</v>
      </c>
      <c r="D167" s="37">
        <v>2.0920502092050208E-2</v>
      </c>
      <c r="E167" s="37">
        <v>4.1343669250646004E-2</v>
      </c>
      <c r="F167" s="37">
        <v>3.6525172754195458E-2</v>
      </c>
    </row>
    <row r="168" spans="1:6" ht="15.95" customHeight="1" x14ac:dyDescent="0.25">
      <c r="A168" s="123"/>
      <c r="B168" s="124"/>
      <c r="C168" s="34" t="s">
        <v>17</v>
      </c>
      <c r="D168" s="38">
        <v>4.9358341559723592E-3</v>
      </c>
      <c r="E168" s="38">
        <v>3.1589338598223098E-2</v>
      </c>
      <c r="F168" s="38">
        <v>3.6525172754195458E-2</v>
      </c>
    </row>
    <row r="169" spans="1:6" ht="15.95" customHeight="1" x14ac:dyDescent="0.25">
      <c r="A169" s="123"/>
      <c r="B169" s="124" t="s">
        <v>9</v>
      </c>
      <c r="C169" s="33" t="s">
        <v>14</v>
      </c>
      <c r="D169" s="39">
        <v>12</v>
      </c>
      <c r="E169" s="39">
        <v>70</v>
      </c>
      <c r="F169" s="39">
        <v>82</v>
      </c>
    </row>
    <row r="170" spans="1:6" ht="15.95" customHeight="1" x14ac:dyDescent="0.25">
      <c r="A170" s="123"/>
      <c r="B170" s="123"/>
      <c r="C170" s="33" t="s">
        <v>16</v>
      </c>
      <c r="D170" s="37">
        <v>0.14634146341463414</v>
      </c>
      <c r="E170" s="37">
        <v>0.85365853658536583</v>
      </c>
      <c r="F170" s="37">
        <v>1</v>
      </c>
    </row>
    <row r="171" spans="1:6" ht="27.95" customHeight="1" x14ac:dyDescent="0.25">
      <c r="A171" s="123"/>
      <c r="B171" s="123"/>
      <c r="C171" s="33" t="s">
        <v>847</v>
      </c>
      <c r="D171" s="37">
        <v>5.0209205020920501E-2</v>
      </c>
      <c r="E171" s="37">
        <v>9.0439276485788117E-2</v>
      </c>
      <c r="F171" s="37">
        <v>8.0947680157946691E-2</v>
      </c>
    </row>
    <row r="172" spans="1:6" ht="15.95" customHeight="1" x14ac:dyDescent="0.25">
      <c r="A172" s="123"/>
      <c r="B172" s="124"/>
      <c r="C172" s="34" t="s">
        <v>17</v>
      </c>
      <c r="D172" s="38">
        <v>1.1846001974333662E-2</v>
      </c>
      <c r="E172" s="38">
        <v>6.9101678183613027E-2</v>
      </c>
      <c r="F172" s="38">
        <v>8.0947680157946691E-2</v>
      </c>
    </row>
    <row r="173" spans="1:6" ht="15.95" customHeight="1" x14ac:dyDescent="0.25">
      <c r="A173" s="123"/>
      <c r="B173" s="124" t="s">
        <v>10</v>
      </c>
      <c r="C173" s="33" t="s">
        <v>14</v>
      </c>
      <c r="D173" s="39">
        <v>8</v>
      </c>
      <c r="E173" s="39">
        <v>111</v>
      </c>
      <c r="F173" s="39">
        <v>119</v>
      </c>
    </row>
    <row r="174" spans="1:6" ht="15.95" customHeight="1" x14ac:dyDescent="0.25">
      <c r="A174" s="123"/>
      <c r="B174" s="123"/>
      <c r="C174" s="33" t="s">
        <v>16</v>
      </c>
      <c r="D174" s="37">
        <v>6.7226890756302518E-2</v>
      </c>
      <c r="E174" s="37">
        <v>0.93277310924369738</v>
      </c>
      <c r="F174" s="37">
        <v>1</v>
      </c>
    </row>
    <row r="175" spans="1:6" ht="27.95" customHeight="1" x14ac:dyDescent="0.25">
      <c r="A175" s="123"/>
      <c r="B175" s="123"/>
      <c r="C175" s="33" t="s">
        <v>847</v>
      </c>
      <c r="D175" s="37">
        <v>3.3472803347280332E-2</v>
      </c>
      <c r="E175" s="37">
        <v>0.1434108527131783</v>
      </c>
      <c r="F175" s="37">
        <v>0.11747285291214216</v>
      </c>
    </row>
    <row r="176" spans="1:6" ht="15.95" customHeight="1" x14ac:dyDescent="0.25">
      <c r="A176" s="123"/>
      <c r="B176" s="124"/>
      <c r="C176" s="34" t="s">
        <v>17</v>
      </c>
      <c r="D176" s="38">
        <v>7.8973346495557744E-3</v>
      </c>
      <c r="E176" s="38">
        <v>0.10957551826258637</v>
      </c>
      <c r="F176" s="38">
        <v>0.11747285291214216</v>
      </c>
    </row>
    <row r="177" spans="1:6" ht="15.95" customHeight="1" x14ac:dyDescent="0.25">
      <c r="A177" s="123"/>
      <c r="B177" s="124" t="s">
        <v>11</v>
      </c>
      <c r="C177" s="33" t="s">
        <v>14</v>
      </c>
      <c r="D177" s="39">
        <v>23</v>
      </c>
      <c r="E177" s="39">
        <v>130</v>
      </c>
      <c r="F177" s="39">
        <v>153</v>
      </c>
    </row>
    <row r="178" spans="1:6" ht="15.95" customHeight="1" x14ac:dyDescent="0.25">
      <c r="A178" s="123"/>
      <c r="B178" s="123"/>
      <c r="C178" s="33" t="s">
        <v>16</v>
      </c>
      <c r="D178" s="37">
        <v>0.15032679738562091</v>
      </c>
      <c r="E178" s="37">
        <v>0.84967320261437906</v>
      </c>
      <c r="F178" s="37">
        <v>1</v>
      </c>
    </row>
    <row r="179" spans="1:6" ht="27.95" customHeight="1" x14ac:dyDescent="0.25">
      <c r="A179" s="123"/>
      <c r="B179" s="123"/>
      <c r="C179" s="33" t="s">
        <v>847</v>
      </c>
      <c r="D179" s="37">
        <v>9.6234309623430964E-2</v>
      </c>
      <c r="E179" s="37">
        <v>0.16795865633074936</v>
      </c>
      <c r="F179" s="37">
        <v>0.1510365251727542</v>
      </c>
    </row>
    <row r="180" spans="1:6" ht="15.95" customHeight="1" x14ac:dyDescent="0.25">
      <c r="A180" s="124"/>
      <c r="B180" s="124"/>
      <c r="C180" s="34" t="s">
        <v>17</v>
      </c>
      <c r="D180" s="38">
        <v>2.2704837117472853E-2</v>
      </c>
      <c r="E180" s="38">
        <v>0.12833168805528133</v>
      </c>
      <c r="F180" s="38">
        <v>0.1510365251727542</v>
      </c>
    </row>
    <row r="181" spans="1:6" ht="15.95" customHeight="1" x14ac:dyDescent="0.25">
      <c r="A181" s="124" t="s">
        <v>4</v>
      </c>
      <c r="B181" s="123"/>
      <c r="C181" s="33" t="s">
        <v>14</v>
      </c>
      <c r="D181" s="39">
        <v>239</v>
      </c>
      <c r="E181" s="39">
        <v>774</v>
      </c>
      <c r="F181" s="39">
        <v>1013</v>
      </c>
    </row>
    <row r="182" spans="1:6" ht="15.95" customHeight="1" x14ac:dyDescent="0.25">
      <c r="A182" s="123"/>
      <c r="B182" s="123"/>
      <c r="C182" s="33" t="s">
        <v>16</v>
      </c>
      <c r="D182" s="37">
        <v>0.23593287265547874</v>
      </c>
      <c r="E182" s="37">
        <v>0.76406712734452109</v>
      </c>
      <c r="F182" s="37">
        <v>1</v>
      </c>
    </row>
    <row r="183" spans="1:6" ht="27.95" customHeight="1" x14ac:dyDescent="0.25">
      <c r="A183" s="123"/>
      <c r="B183" s="123"/>
      <c r="C183" s="33" t="s">
        <v>847</v>
      </c>
      <c r="D183" s="37">
        <v>1</v>
      </c>
      <c r="E183" s="37">
        <v>1</v>
      </c>
      <c r="F183" s="37">
        <v>1</v>
      </c>
    </row>
    <row r="184" spans="1:6" s="76" customFormat="1" ht="15.95" customHeight="1" thickBot="1" x14ac:dyDescent="0.3">
      <c r="A184" s="125"/>
      <c r="B184" s="125"/>
      <c r="C184" s="137" t="s">
        <v>17</v>
      </c>
      <c r="D184" s="138">
        <v>0.23593287265547874</v>
      </c>
      <c r="E184" s="138">
        <v>0.76406712734452109</v>
      </c>
      <c r="F184" s="138">
        <v>1</v>
      </c>
    </row>
    <row r="185" spans="1:6" ht="15.75" thickTop="1" x14ac:dyDescent="0.25"/>
    <row r="186" spans="1:6" ht="20.25" x14ac:dyDescent="0.3">
      <c r="A186" s="86" t="s">
        <v>1987</v>
      </c>
    </row>
    <row r="188" spans="1:6" x14ac:dyDescent="0.25">
      <c r="A188" t="s">
        <v>2221</v>
      </c>
    </row>
    <row r="189" spans="1:6" x14ac:dyDescent="0.25">
      <c r="A189" t="s">
        <v>2102</v>
      </c>
    </row>
    <row r="190" spans="1:6" x14ac:dyDescent="0.25">
      <c r="A190" t="s">
        <v>2102</v>
      </c>
    </row>
    <row r="191" spans="1:6" x14ac:dyDescent="0.25">
      <c r="A191" t="s">
        <v>2146</v>
      </c>
    </row>
    <row r="192" spans="1:6" x14ac:dyDescent="0.25">
      <c r="A192" t="s">
        <v>2262</v>
      </c>
    </row>
    <row r="193" spans="1:1" x14ac:dyDescent="0.25">
      <c r="A193" t="s">
        <v>2226</v>
      </c>
    </row>
    <row r="194" spans="1:1" x14ac:dyDescent="0.25">
      <c r="A194" t="s">
        <v>2066</v>
      </c>
    </row>
    <row r="195" spans="1:1" x14ac:dyDescent="0.25">
      <c r="A195" t="s">
        <v>2068</v>
      </c>
    </row>
    <row r="196" spans="1:1" x14ac:dyDescent="0.25">
      <c r="A196" t="s">
        <v>1989</v>
      </c>
    </row>
    <row r="197" spans="1:1" x14ac:dyDescent="0.25">
      <c r="A197" t="s">
        <v>2057</v>
      </c>
    </row>
    <row r="198" spans="1:1" x14ac:dyDescent="0.25">
      <c r="A198" t="s">
        <v>2201</v>
      </c>
    </row>
    <row r="199" spans="1:1" x14ac:dyDescent="0.25">
      <c r="A199" t="s">
        <v>2048</v>
      </c>
    </row>
    <row r="200" spans="1:1" x14ac:dyDescent="0.25">
      <c r="A200" t="s">
        <v>2141</v>
      </c>
    </row>
    <row r="201" spans="1:1" x14ac:dyDescent="0.25">
      <c r="A201" t="s">
        <v>2112</v>
      </c>
    </row>
    <row r="202" spans="1:1" x14ac:dyDescent="0.25">
      <c r="A202" t="s">
        <v>2171</v>
      </c>
    </row>
    <row r="203" spans="1:1" x14ac:dyDescent="0.25">
      <c r="A203" t="s">
        <v>2156</v>
      </c>
    </row>
    <row r="204" spans="1:1" x14ac:dyDescent="0.25">
      <c r="A204" t="s">
        <v>2129</v>
      </c>
    </row>
    <row r="205" spans="1:1" x14ac:dyDescent="0.25">
      <c r="A205" t="s">
        <v>2121</v>
      </c>
    </row>
    <row r="206" spans="1:1" x14ac:dyDescent="0.25">
      <c r="A206" t="s">
        <v>2137</v>
      </c>
    </row>
    <row r="207" spans="1:1" x14ac:dyDescent="0.25">
      <c r="A207" t="s">
        <v>2137</v>
      </c>
    </row>
    <row r="208" spans="1:1" x14ac:dyDescent="0.25">
      <c r="A208" t="s">
        <v>2084</v>
      </c>
    </row>
    <row r="209" spans="1:1" x14ac:dyDescent="0.25">
      <c r="A209" t="s">
        <v>2010</v>
      </c>
    </row>
    <row r="210" spans="1:1" x14ac:dyDescent="0.25">
      <c r="A210" t="s">
        <v>2182</v>
      </c>
    </row>
    <row r="211" spans="1:1" x14ac:dyDescent="0.25">
      <c r="A211" t="s">
        <v>2105</v>
      </c>
    </row>
    <row r="212" spans="1:1" x14ac:dyDescent="0.25">
      <c r="A212" t="s">
        <v>2111</v>
      </c>
    </row>
    <row r="213" spans="1:1" x14ac:dyDescent="0.25">
      <c r="A213" t="s">
        <v>2111</v>
      </c>
    </row>
    <row r="214" spans="1:1" x14ac:dyDescent="0.25">
      <c r="A214" t="s">
        <v>2111</v>
      </c>
    </row>
    <row r="215" spans="1:1" x14ac:dyDescent="0.25">
      <c r="A215" t="s">
        <v>2197</v>
      </c>
    </row>
    <row r="216" spans="1:1" x14ac:dyDescent="0.25">
      <c r="A216" t="s">
        <v>2015</v>
      </c>
    </row>
    <row r="217" spans="1:1" x14ac:dyDescent="0.25">
      <c r="A217" t="s">
        <v>2220</v>
      </c>
    </row>
    <row r="218" spans="1:1" x14ac:dyDescent="0.25">
      <c r="A218" t="s">
        <v>2098</v>
      </c>
    </row>
    <row r="219" spans="1:1" x14ac:dyDescent="0.25">
      <c r="A219" t="s">
        <v>2126</v>
      </c>
    </row>
    <row r="220" spans="1:1" x14ac:dyDescent="0.25">
      <c r="A220" t="s">
        <v>2145</v>
      </c>
    </row>
    <row r="221" spans="1:1" x14ac:dyDescent="0.25">
      <c r="A221" t="s">
        <v>2251</v>
      </c>
    </row>
    <row r="222" spans="1:1" x14ac:dyDescent="0.25">
      <c r="A222" t="s">
        <v>2058</v>
      </c>
    </row>
    <row r="223" spans="1:1" x14ac:dyDescent="0.25">
      <c r="A223" t="s">
        <v>2058</v>
      </c>
    </row>
    <row r="224" spans="1:1" x14ac:dyDescent="0.25">
      <c r="A224" t="s">
        <v>2058</v>
      </c>
    </row>
    <row r="225" spans="1:1" x14ac:dyDescent="0.25">
      <c r="A225" t="s">
        <v>2212</v>
      </c>
    </row>
    <row r="226" spans="1:1" x14ac:dyDescent="0.25">
      <c r="A226" t="s">
        <v>2058</v>
      </c>
    </row>
    <row r="227" spans="1:1" x14ac:dyDescent="0.25">
      <c r="A227" t="s">
        <v>2036</v>
      </c>
    </row>
    <row r="228" spans="1:1" x14ac:dyDescent="0.25">
      <c r="A228" t="s">
        <v>2036</v>
      </c>
    </row>
    <row r="229" spans="1:1" x14ac:dyDescent="0.25">
      <c r="A229" t="s">
        <v>2036</v>
      </c>
    </row>
    <row r="230" spans="1:1" x14ac:dyDescent="0.25">
      <c r="A230" t="s">
        <v>2165</v>
      </c>
    </row>
    <row r="231" spans="1:1" x14ac:dyDescent="0.25">
      <c r="A231" t="s">
        <v>2052</v>
      </c>
    </row>
    <row r="232" spans="1:1" x14ac:dyDescent="0.25">
      <c r="A232" t="s">
        <v>2052</v>
      </c>
    </row>
    <row r="233" spans="1:1" x14ac:dyDescent="0.25">
      <c r="A233" t="s">
        <v>2228</v>
      </c>
    </row>
    <row r="234" spans="1:1" x14ac:dyDescent="0.25">
      <c r="A234" t="s">
        <v>2052</v>
      </c>
    </row>
    <row r="235" spans="1:1" x14ac:dyDescent="0.25">
      <c r="A235" t="s">
        <v>2052</v>
      </c>
    </row>
    <row r="236" spans="1:1" x14ac:dyDescent="0.25">
      <c r="A236" t="s">
        <v>2052</v>
      </c>
    </row>
    <row r="237" spans="1:1" x14ac:dyDescent="0.25">
      <c r="A237" t="s">
        <v>2259</v>
      </c>
    </row>
    <row r="238" spans="1:1" x14ac:dyDescent="0.25">
      <c r="A238" t="s">
        <v>2110</v>
      </c>
    </row>
    <row r="239" spans="1:1" x14ac:dyDescent="0.25">
      <c r="A239" t="s">
        <v>2025</v>
      </c>
    </row>
    <row r="240" spans="1:1" x14ac:dyDescent="0.25">
      <c r="A240" t="s">
        <v>2242</v>
      </c>
    </row>
    <row r="241" spans="1:1" x14ac:dyDescent="0.25">
      <c r="A241" t="s">
        <v>1998</v>
      </c>
    </row>
    <row r="242" spans="1:1" x14ac:dyDescent="0.25">
      <c r="A242" t="s">
        <v>2017</v>
      </c>
    </row>
    <row r="243" spans="1:1" x14ac:dyDescent="0.25">
      <c r="A243" t="s">
        <v>2017</v>
      </c>
    </row>
    <row r="244" spans="1:1" x14ac:dyDescent="0.25">
      <c r="A244" t="s">
        <v>2017</v>
      </c>
    </row>
    <row r="245" spans="1:1" x14ac:dyDescent="0.25">
      <c r="A245" t="s">
        <v>2017</v>
      </c>
    </row>
    <row r="246" spans="1:1" x14ac:dyDescent="0.25">
      <c r="A246" t="s">
        <v>2017</v>
      </c>
    </row>
    <row r="247" spans="1:1" x14ac:dyDescent="0.25">
      <c r="A247" t="s">
        <v>2017</v>
      </c>
    </row>
    <row r="248" spans="1:1" x14ac:dyDescent="0.25">
      <c r="A248" t="s">
        <v>2269</v>
      </c>
    </row>
    <row r="249" spans="1:1" x14ac:dyDescent="0.25">
      <c r="A249" t="s">
        <v>2241</v>
      </c>
    </row>
    <row r="250" spans="1:1" x14ac:dyDescent="0.25">
      <c r="A250" t="s">
        <v>2270</v>
      </c>
    </row>
    <row r="251" spans="1:1" x14ac:dyDescent="0.25">
      <c r="A251" t="s">
        <v>2227</v>
      </c>
    </row>
    <row r="252" spans="1:1" x14ac:dyDescent="0.25">
      <c r="A252" t="s">
        <v>2070</v>
      </c>
    </row>
    <row r="253" spans="1:1" x14ac:dyDescent="0.25">
      <c r="A253" t="s">
        <v>2117</v>
      </c>
    </row>
    <row r="254" spans="1:1" x14ac:dyDescent="0.25">
      <c r="A254" t="s">
        <v>2120</v>
      </c>
    </row>
    <row r="255" spans="1:1" x14ac:dyDescent="0.25">
      <c r="A255" t="s">
        <v>2033</v>
      </c>
    </row>
    <row r="256" spans="1:1" x14ac:dyDescent="0.25">
      <c r="A256" t="s">
        <v>2033</v>
      </c>
    </row>
    <row r="257" spans="1:1" x14ac:dyDescent="0.25">
      <c r="A257" t="s">
        <v>2155</v>
      </c>
    </row>
    <row r="258" spans="1:1" x14ac:dyDescent="0.25">
      <c r="A258" t="s">
        <v>2065</v>
      </c>
    </row>
    <row r="259" spans="1:1" x14ac:dyDescent="0.25">
      <c r="A259" t="s">
        <v>2065</v>
      </c>
    </row>
    <row r="260" spans="1:1" x14ac:dyDescent="0.25">
      <c r="A260" t="s">
        <v>2065</v>
      </c>
    </row>
    <row r="261" spans="1:1" x14ac:dyDescent="0.25">
      <c r="A261" t="s">
        <v>2180</v>
      </c>
    </row>
    <row r="262" spans="1:1" x14ac:dyDescent="0.25">
      <c r="A262" t="s">
        <v>2003</v>
      </c>
    </row>
    <row r="263" spans="1:1" x14ac:dyDescent="0.25">
      <c r="A263" t="s">
        <v>2125</v>
      </c>
    </row>
    <row r="264" spans="1:1" x14ac:dyDescent="0.25">
      <c r="A264" t="s">
        <v>2179</v>
      </c>
    </row>
    <row r="265" spans="1:1" x14ac:dyDescent="0.25">
      <c r="A265" t="s">
        <v>2265</v>
      </c>
    </row>
    <row r="266" spans="1:1" x14ac:dyDescent="0.25">
      <c r="A266" t="s">
        <v>2153</v>
      </c>
    </row>
    <row r="267" spans="1:1" x14ac:dyDescent="0.25">
      <c r="A267" t="s">
        <v>2248</v>
      </c>
    </row>
    <row r="268" spans="1:1" x14ac:dyDescent="0.25">
      <c r="A268" t="s">
        <v>2166</v>
      </c>
    </row>
    <row r="269" spans="1:1" x14ac:dyDescent="0.25">
      <c r="A269" t="s">
        <v>2043</v>
      </c>
    </row>
    <row r="270" spans="1:1" x14ac:dyDescent="0.25">
      <c r="A270" t="s">
        <v>2260</v>
      </c>
    </row>
    <row r="271" spans="1:1" x14ac:dyDescent="0.25">
      <c r="A271" t="s">
        <v>2007</v>
      </c>
    </row>
    <row r="272" spans="1:1" x14ac:dyDescent="0.25">
      <c r="A272" t="s">
        <v>2211</v>
      </c>
    </row>
    <row r="273" spans="1:1" x14ac:dyDescent="0.25">
      <c r="A273" t="s">
        <v>2194</v>
      </c>
    </row>
    <row r="274" spans="1:1" x14ac:dyDescent="0.25">
      <c r="A274" t="s">
        <v>2172</v>
      </c>
    </row>
    <row r="275" spans="1:1" x14ac:dyDescent="0.25">
      <c r="A275" t="s">
        <v>2053</v>
      </c>
    </row>
    <row r="276" spans="1:1" x14ac:dyDescent="0.25">
      <c r="A276" t="s">
        <v>1648</v>
      </c>
    </row>
    <row r="277" spans="1:1" x14ac:dyDescent="0.25">
      <c r="A277" t="s">
        <v>2247</v>
      </c>
    </row>
    <row r="278" spans="1:1" x14ac:dyDescent="0.25">
      <c r="A278" t="s">
        <v>2026</v>
      </c>
    </row>
    <row r="279" spans="1:1" x14ac:dyDescent="0.25">
      <c r="A279" t="s">
        <v>2095</v>
      </c>
    </row>
    <row r="280" spans="1:1" x14ac:dyDescent="0.25">
      <c r="A280" t="s">
        <v>2148</v>
      </c>
    </row>
    <row r="281" spans="1:1" x14ac:dyDescent="0.25">
      <c r="A281" t="s">
        <v>2078</v>
      </c>
    </row>
    <row r="282" spans="1:1" x14ac:dyDescent="0.25">
      <c r="A282" t="s">
        <v>2090</v>
      </c>
    </row>
    <row r="283" spans="1:1" x14ac:dyDescent="0.25">
      <c r="A283" t="s">
        <v>2078</v>
      </c>
    </row>
    <row r="284" spans="1:1" x14ac:dyDescent="0.25">
      <c r="A284" t="s">
        <v>2090</v>
      </c>
    </row>
    <row r="285" spans="1:1" x14ac:dyDescent="0.25">
      <c r="A285" t="s">
        <v>2209</v>
      </c>
    </row>
    <row r="286" spans="1:1" x14ac:dyDescent="0.25">
      <c r="A286" t="s">
        <v>2209</v>
      </c>
    </row>
    <row r="287" spans="1:1" x14ac:dyDescent="0.25">
      <c r="A287" t="s">
        <v>2100</v>
      </c>
    </row>
    <row r="288" spans="1:1" x14ac:dyDescent="0.25">
      <c r="A288" t="s">
        <v>2100</v>
      </c>
    </row>
    <row r="289" spans="1:1" x14ac:dyDescent="0.25">
      <c r="A289" t="s">
        <v>2237</v>
      </c>
    </row>
    <row r="290" spans="1:1" x14ac:dyDescent="0.25">
      <c r="A290" t="s">
        <v>2167</v>
      </c>
    </row>
    <row r="291" spans="1:1" x14ac:dyDescent="0.25">
      <c r="A291" t="s">
        <v>2233</v>
      </c>
    </row>
    <row r="292" spans="1:1" x14ac:dyDescent="0.25">
      <c r="A292" t="s">
        <v>2181</v>
      </c>
    </row>
    <row r="293" spans="1:1" x14ac:dyDescent="0.25">
      <c r="A293" t="s">
        <v>2013</v>
      </c>
    </row>
    <row r="294" spans="1:1" x14ac:dyDescent="0.25">
      <c r="A294" t="s">
        <v>2035</v>
      </c>
    </row>
    <row r="295" spans="1:1" x14ac:dyDescent="0.25">
      <c r="A295" t="s">
        <v>2072</v>
      </c>
    </row>
    <row r="296" spans="1:1" x14ac:dyDescent="0.25">
      <c r="A296" t="s">
        <v>2136</v>
      </c>
    </row>
    <row r="297" spans="1:1" x14ac:dyDescent="0.25">
      <c r="A297" t="s">
        <v>2138</v>
      </c>
    </row>
    <row r="298" spans="1:1" x14ac:dyDescent="0.25">
      <c r="A298" t="s">
        <v>2008</v>
      </c>
    </row>
    <row r="299" spans="1:1" x14ac:dyDescent="0.25">
      <c r="A299" t="s">
        <v>2002</v>
      </c>
    </row>
    <row r="300" spans="1:1" x14ac:dyDescent="0.25">
      <c r="A300" t="s">
        <v>2135</v>
      </c>
    </row>
    <row r="301" spans="1:1" x14ac:dyDescent="0.25">
      <c r="A301" t="s">
        <v>2002</v>
      </c>
    </row>
    <row r="302" spans="1:1" x14ac:dyDescent="0.25">
      <c r="A302" t="s">
        <v>2002</v>
      </c>
    </row>
    <row r="303" spans="1:1" x14ac:dyDescent="0.25">
      <c r="A303" t="s">
        <v>2249</v>
      </c>
    </row>
    <row r="304" spans="1:1" x14ac:dyDescent="0.25">
      <c r="A304" t="s">
        <v>2061</v>
      </c>
    </row>
    <row r="305" spans="1:1" x14ac:dyDescent="0.25">
      <c r="A305" t="s">
        <v>2150</v>
      </c>
    </row>
    <row r="306" spans="1:1" x14ac:dyDescent="0.25">
      <c r="A306" t="s">
        <v>2186</v>
      </c>
    </row>
    <row r="307" spans="1:1" x14ac:dyDescent="0.25">
      <c r="A307" t="s">
        <v>2266</v>
      </c>
    </row>
    <row r="308" spans="1:1" x14ac:dyDescent="0.25">
      <c r="A308" t="s">
        <v>2205</v>
      </c>
    </row>
    <row r="309" spans="1:1" x14ac:dyDescent="0.25">
      <c r="A309" t="s">
        <v>2152</v>
      </c>
    </row>
    <row r="310" spans="1:1" x14ac:dyDescent="0.25">
      <c r="A310" t="s">
        <v>2086</v>
      </c>
    </row>
    <row r="311" spans="1:1" x14ac:dyDescent="0.25">
      <c r="A311" t="s">
        <v>2034</v>
      </c>
    </row>
    <row r="312" spans="1:1" x14ac:dyDescent="0.25">
      <c r="A312" t="s">
        <v>2113</v>
      </c>
    </row>
    <row r="313" spans="1:1" x14ac:dyDescent="0.25">
      <c r="A313" t="s">
        <v>2113</v>
      </c>
    </row>
    <row r="314" spans="1:1" x14ac:dyDescent="0.25">
      <c r="A314" t="s">
        <v>2113</v>
      </c>
    </row>
    <row r="315" spans="1:1" x14ac:dyDescent="0.25">
      <c r="A315" t="s">
        <v>2113</v>
      </c>
    </row>
    <row r="316" spans="1:1" x14ac:dyDescent="0.25">
      <c r="A316" t="s">
        <v>2187</v>
      </c>
    </row>
    <row r="317" spans="1:1" x14ac:dyDescent="0.25">
      <c r="A317" t="s">
        <v>2114</v>
      </c>
    </row>
    <row r="318" spans="1:1" x14ac:dyDescent="0.25">
      <c r="A318" t="s">
        <v>2114</v>
      </c>
    </row>
    <row r="319" spans="1:1" x14ac:dyDescent="0.25">
      <c r="A319" t="s">
        <v>2101</v>
      </c>
    </row>
    <row r="320" spans="1:1" x14ac:dyDescent="0.25">
      <c r="A320" t="s">
        <v>2022</v>
      </c>
    </row>
    <row r="321" spans="1:1" x14ac:dyDescent="0.25">
      <c r="A321" t="s">
        <v>2177</v>
      </c>
    </row>
    <row r="322" spans="1:1" x14ac:dyDescent="0.25">
      <c r="A322" t="s">
        <v>2246</v>
      </c>
    </row>
    <row r="323" spans="1:1" x14ac:dyDescent="0.25">
      <c r="A323" t="s">
        <v>2217</v>
      </c>
    </row>
    <row r="324" spans="1:1" x14ac:dyDescent="0.25">
      <c r="A324" t="s">
        <v>2207</v>
      </c>
    </row>
    <row r="325" spans="1:1" x14ac:dyDescent="0.25">
      <c r="A325" t="s">
        <v>2005</v>
      </c>
    </row>
    <row r="326" spans="1:1" x14ac:dyDescent="0.25">
      <c r="A326" t="s">
        <v>2144</v>
      </c>
    </row>
    <row r="327" spans="1:1" x14ac:dyDescent="0.25">
      <c r="A327" t="s">
        <v>2256</v>
      </c>
    </row>
    <row r="328" spans="1:1" x14ac:dyDescent="0.25">
      <c r="A328" t="s">
        <v>2203</v>
      </c>
    </row>
    <row r="329" spans="1:1" x14ac:dyDescent="0.25">
      <c r="A329" t="s">
        <v>2149</v>
      </c>
    </row>
    <row r="330" spans="1:1" x14ac:dyDescent="0.25">
      <c r="A330" t="s">
        <v>2175</v>
      </c>
    </row>
    <row r="331" spans="1:1" x14ac:dyDescent="0.25">
      <c r="A331" t="s">
        <v>2019</v>
      </c>
    </row>
    <row r="332" spans="1:1" x14ac:dyDescent="0.25">
      <c r="A332" t="s">
        <v>2019</v>
      </c>
    </row>
    <row r="333" spans="1:1" x14ac:dyDescent="0.25">
      <c r="A333" t="s">
        <v>2049</v>
      </c>
    </row>
    <row r="334" spans="1:1" x14ac:dyDescent="0.25">
      <c r="A334" t="s">
        <v>2116</v>
      </c>
    </row>
    <row r="335" spans="1:1" x14ac:dyDescent="0.25">
      <c r="A335" t="s">
        <v>2239</v>
      </c>
    </row>
    <row r="336" spans="1:1" x14ac:dyDescent="0.25">
      <c r="A336" t="s">
        <v>2062</v>
      </c>
    </row>
    <row r="337" spans="1:1" x14ac:dyDescent="0.25">
      <c r="A337" t="s">
        <v>2039</v>
      </c>
    </row>
    <row r="338" spans="1:1" x14ac:dyDescent="0.25">
      <c r="A338" t="s">
        <v>2176</v>
      </c>
    </row>
    <row r="339" spans="1:1" x14ac:dyDescent="0.25">
      <c r="A339" t="s">
        <v>2011</v>
      </c>
    </row>
    <row r="340" spans="1:1" x14ac:dyDescent="0.25">
      <c r="A340" t="s">
        <v>2160</v>
      </c>
    </row>
    <row r="341" spans="1:1" x14ac:dyDescent="0.25">
      <c r="A341" t="s">
        <v>2122</v>
      </c>
    </row>
    <row r="342" spans="1:1" x14ac:dyDescent="0.25">
      <c r="A342" t="s">
        <v>2218</v>
      </c>
    </row>
    <row r="343" spans="1:1" x14ac:dyDescent="0.25">
      <c r="A343" t="s">
        <v>2185</v>
      </c>
    </row>
    <row r="344" spans="1:1" x14ac:dyDescent="0.25">
      <c r="A344" t="s">
        <v>2185</v>
      </c>
    </row>
    <row r="345" spans="1:1" x14ac:dyDescent="0.25">
      <c r="A345" t="s">
        <v>2185</v>
      </c>
    </row>
    <row r="346" spans="1:1" x14ac:dyDescent="0.25">
      <c r="A346" t="s">
        <v>2185</v>
      </c>
    </row>
    <row r="347" spans="1:1" x14ac:dyDescent="0.25">
      <c r="A347" t="s">
        <v>1999</v>
      </c>
    </row>
    <row r="348" spans="1:1" x14ac:dyDescent="0.25">
      <c r="A348" t="s">
        <v>1999</v>
      </c>
    </row>
    <row r="349" spans="1:1" x14ac:dyDescent="0.25">
      <c r="A349" t="s">
        <v>2031</v>
      </c>
    </row>
    <row r="350" spans="1:1" x14ac:dyDescent="0.25">
      <c r="A350" t="s">
        <v>2119</v>
      </c>
    </row>
    <row r="351" spans="1:1" x14ac:dyDescent="0.25">
      <c r="A351" t="s">
        <v>2119</v>
      </c>
    </row>
    <row r="352" spans="1:1" x14ac:dyDescent="0.25">
      <c r="A352" t="s">
        <v>2031</v>
      </c>
    </row>
    <row r="353" spans="1:1" x14ac:dyDescent="0.25">
      <c r="A353" t="s">
        <v>2250</v>
      </c>
    </row>
    <row r="354" spans="1:1" x14ac:dyDescent="0.25">
      <c r="A354" t="s">
        <v>2170</v>
      </c>
    </row>
    <row r="355" spans="1:1" x14ac:dyDescent="0.25">
      <c r="A355" t="s">
        <v>2255</v>
      </c>
    </row>
    <row r="356" spans="1:1" x14ac:dyDescent="0.25">
      <c r="A356" t="s">
        <v>1136</v>
      </c>
    </row>
    <row r="357" spans="1:1" x14ac:dyDescent="0.25">
      <c r="A357" t="s">
        <v>952</v>
      </c>
    </row>
    <row r="358" spans="1:1" x14ac:dyDescent="0.25">
      <c r="A358" t="s">
        <v>952</v>
      </c>
    </row>
    <row r="359" spans="1:1" x14ac:dyDescent="0.25">
      <c r="A359" t="s">
        <v>952</v>
      </c>
    </row>
    <row r="360" spans="1:1" x14ac:dyDescent="0.25">
      <c r="A360" t="s">
        <v>952</v>
      </c>
    </row>
    <row r="361" spans="1:1" x14ac:dyDescent="0.25">
      <c r="A361" t="s">
        <v>2109</v>
      </c>
    </row>
    <row r="362" spans="1:1" x14ac:dyDescent="0.25">
      <c r="A362" t="s">
        <v>2029</v>
      </c>
    </row>
    <row r="363" spans="1:1" x14ac:dyDescent="0.25">
      <c r="A363" t="s">
        <v>1604</v>
      </c>
    </row>
    <row r="364" spans="1:1" x14ac:dyDescent="0.25">
      <c r="A364" t="s">
        <v>1604</v>
      </c>
    </row>
    <row r="365" spans="1:1" x14ac:dyDescent="0.25">
      <c r="A365" t="s">
        <v>2032</v>
      </c>
    </row>
    <row r="366" spans="1:1" x14ac:dyDescent="0.25">
      <c r="A366" t="s">
        <v>1840</v>
      </c>
    </row>
    <row r="367" spans="1:1" x14ac:dyDescent="0.25">
      <c r="A367" t="s">
        <v>1840</v>
      </c>
    </row>
    <row r="368" spans="1:1" x14ac:dyDescent="0.25">
      <c r="A368" t="s">
        <v>2032</v>
      </c>
    </row>
    <row r="369" spans="1:1" x14ac:dyDescent="0.25">
      <c r="A369" t="s">
        <v>1604</v>
      </c>
    </row>
    <row r="370" spans="1:1" x14ac:dyDescent="0.25">
      <c r="A370" t="s">
        <v>1604</v>
      </c>
    </row>
    <row r="371" spans="1:1" x14ac:dyDescent="0.25">
      <c r="A371" t="s">
        <v>1604</v>
      </c>
    </row>
    <row r="372" spans="1:1" x14ac:dyDescent="0.25">
      <c r="A372" t="s">
        <v>1840</v>
      </c>
    </row>
    <row r="373" spans="1:1" x14ac:dyDescent="0.25">
      <c r="A373" t="s">
        <v>1604</v>
      </c>
    </row>
    <row r="374" spans="1:1" x14ac:dyDescent="0.25">
      <c r="A374" t="s">
        <v>1604</v>
      </c>
    </row>
    <row r="375" spans="1:1" x14ac:dyDescent="0.25">
      <c r="A375" t="s">
        <v>2032</v>
      </c>
    </row>
    <row r="376" spans="1:1" x14ac:dyDescent="0.25">
      <c r="A376" t="s">
        <v>1604</v>
      </c>
    </row>
    <row r="377" spans="1:1" x14ac:dyDescent="0.25">
      <c r="A377" t="s">
        <v>1840</v>
      </c>
    </row>
    <row r="378" spans="1:1" x14ac:dyDescent="0.25">
      <c r="A378" t="s">
        <v>2106</v>
      </c>
    </row>
    <row r="379" spans="1:1" x14ac:dyDescent="0.25">
      <c r="A379" t="s">
        <v>2162</v>
      </c>
    </row>
    <row r="380" spans="1:1" x14ac:dyDescent="0.25">
      <c r="A380" t="s">
        <v>2174</v>
      </c>
    </row>
    <row r="381" spans="1:1" x14ac:dyDescent="0.25">
      <c r="A381" t="s">
        <v>2128</v>
      </c>
    </row>
    <row r="382" spans="1:1" x14ac:dyDescent="0.25">
      <c r="A382" t="s">
        <v>2093</v>
      </c>
    </row>
    <row r="383" spans="1:1" x14ac:dyDescent="0.25">
      <c r="A383" t="s">
        <v>2253</v>
      </c>
    </row>
    <row r="384" spans="1:1" x14ac:dyDescent="0.25">
      <c r="A384" t="s">
        <v>2261</v>
      </c>
    </row>
    <row r="385" spans="1:1" x14ac:dyDescent="0.25">
      <c r="A385" t="s">
        <v>2273</v>
      </c>
    </row>
    <row r="386" spans="1:1" x14ac:dyDescent="0.25">
      <c r="A386" t="s">
        <v>2081</v>
      </c>
    </row>
    <row r="387" spans="1:1" x14ac:dyDescent="0.25">
      <c r="A387" t="s">
        <v>2243</v>
      </c>
    </row>
    <row r="388" spans="1:1" x14ac:dyDescent="0.25">
      <c r="A388" t="s">
        <v>1993</v>
      </c>
    </row>
    <row r="389" spans="1:1" x14ac:dyDescent="0.25">
      <c r="A389" t="s">
        <v>1997</v>
      </c>
    </row>
    <row r="390" spans="1:1" x14ac:dyDescent="0.25">
      <c r="A390" t="s">
        <v>2147</v>
      </c>
    </row>
    <row r="391" spans="1:1" x14ac:dyDescent="0.25">
      <c r="A391" t="s">
        <v>2147</v>
      </c>
    </row>
    <row r="392" spans="1:1" x14ac:dyDescent="0.25">
      <c r="A392" t="s">
        <v>2230</v>
      </c>
    </row>
    <row r="393" spans="1:1" x14ac:dyDescent="0.25">
      <c r="A393" t="s">
        <v>2014</v>
      </c>
    </row>
    <row r="394" spans="1:1" x14ac:dyDescent="0.25">
      <c r="A394" t="s">
        <v>2051</v>
      </c>
    </row>
    <row r="395" spans="1:1" x14ac:dyDescent="0.25">
      <c r="A395" t="s">
        <v>2088</v>
      </c>
    </row>
    <row r="396" spans="1:1" x14ac:dyDescent="0.25">
      <c r="A396" t="s">
        <v>2214</v>
      </c>
    </row>
    <row r="397" spans="1:1" x14ac:dyDescent="0.25">
      <c r="A397" t="s">
        <v>2130</v>
      </c>
    </row>
    <row r="398" spans="1:1" x14ac:dyDescent="0.25">
      <c r="A398" t="s">
        <v>2188</v>
      </c>
    </row>
    <row r="399" spans="1:1" x14ac:dyDescent="0.25">
      <c r="A399" t="s">
        <v>2195</v>
      </c>
    </row>
    <row r="400" spans="1:1" x14ac:dyDescent="0.25">
      <c r="A400" t="s">
        <v>2183</v>
      </c>
    </row>
    <row r="401" spans="1:1" x14ac:dyDescent="0.25">
      <c r="A401" t="s">
        <v>2046</v>
      </c>
    </row>
    <row r="402" spans="1:1" x14ac:dyDescent="0.25">
      <c r="A402" t="s">
        <v>2139</v>
      </c>
    </row>
    <row r="403" spans="1:1" x14ac:dyDescent="0.25">
      <c r="A403" t="s">
        <v>2055</v>
      </c>
    </row>
    <row r="404" spans="1:1" x14ac:dyDescent="0.25">
      <c r="A404" t="s">
        <v>2063</v>
      </c>
    </row>
    <row r="405" spans="1:1" x14ac:dyDescent="0.25">
      <c r="A405" t="s">
        <v>2055</v>
      </c>
    </row>
    <row r="406" spans="1:1" x14ac:dyDescent="0.25">
      <c r="A406" t="s">
        <v>2063</v>
      </c>
    </row>
    <row r="407" spans="1:1" x14ac:dyDescent="0.25">
      <c r="A407" t="s">
        <v>2063</v>
      </c>
    </row>
    <row r="408" spans="1:1" x14ac:dyDescent="0.25">
      <c r="A408" t="s">
        <v>2063</v>
      </c>
    </row>
    <row r="409" spans="1:1" x14ac:dyDescent="0.25">
      <c r="A409" t="s">
        <v>2107</v>
      </c>
    </row>
    <row r="410" spans="1:1" x14ac:dyDescent="0.25">
      <c r="A410" t="s">
        <v>2168</v>
      </c>
    </row>
    <row r="411" spans="1:1" x14ac:dyDescent="0.25">
      <c r="A411" t="s">
        <v>2191</v>
      </c>
    </row>
    <row r="412" spans="1:1" x14ac:dyDescent="0.25">
      <c r="A412" t="s">
        <v>2210</v>
      </c>
    </row>
    <row r="413" spans="1:1" x14ac:dyDescent="0.25">
      <c r="A413" t="s">
        <v>2231</v>
      </c>
    </row>
    <row r="414" spans="1:1" x14ac:dyDescent="0.25">
      <c r="A414" t="s">
        <v>2103</v>
      </c>
    </row>
    <row r="415" spans="1:1" x14ac:dyDescent="0.25">
      <c r="A415" t="s">
        <v>2069</v>
      </c>
    </row>
    <row r="416" spans="1:1" x14ac:dyDescent="0.25">
      <c r="A416" t="s">
        <v>2204</v>
      </c>
    </row>
    <row r="417" spans="1:1" x14ac:dyDescent="0.25">
      <c r="A417" t="s">
        <v>2041</v>
      </c>
    </row>
    <row r="418" spans="1:1" x14ac:dyDescent="0.25">
      <c r="A418" t="s">
        <v>2143</v>
      </c>
    </row>
    <row r="419" spans="1:1" x14ac:dyDescent="0.25">
      <c r="A419" t="s">
        <v>2074</v>
      </c>
    </row>
    <row r="420" spans="1:1" x14ac:dyDescent="0.25">
      <c r="A420" t="s">
        <v>2082</v>
      </c>
    </row>
    <row r="421" spans="1:1" x14ac:dyDescent="0.25">
      <c r="A421" t="s">
        <v>2082</v>
      </c>
    </row>
    <row r="422" spans="1:1" x14ac:dyDescent="0.25">
      <c r="A422" t="s">
        <v>2104</v>
      </c>
    </row>
    <row r="423" spans="1:1" x14ac:dyDescent="0.25">
      <c r="A423" t="s">
        <v>2234</v>
      </c>
    </row>
    <row r="424" spans="1:1" x14ac:dyDescent="0.25">
      <c r="A424" t="s">
        <v>2085</v>
      </c>
    </row>
    <row r="425" spans="1:1" x14ac:dyDescent="0.25">
      <c r="A425" t="s">
        <v>2067</v>
      </c>
    </row>
    <row r="426" spans="1:1" x14ac:dyDescent="0.25">
      <c r="A426" t="s">
        <v>2267</v>
      </c>
    </row>
    <row r="427" spans="1:1" x14ac:dyDescent="0.25">
      <c r="A427" t="s">
        <v>2229</v>
      </c>
    </row>
    <row r="428" spans="1:1" x14ac:dyDescent="0.25">
      <c r="A428" t="s">
        <v>2142</v>
      </c>
    </row>
    <row r="429" spans="1:1" x14ac:dyDescent="0.25">
      <c r="A429" t="s">
        <v>2240</v>
      </c>
    </row>
    <row r="430" spans="1:1" x14ac:dyDescent="0.25">
      <c r="A430" t="s">
        <v>2200</v>
      </c>
    </row>
    <row r="431" spans="1:1" x14ac:dyDescent="0.25">
      <c r="A431" t="s">
        <v>2030</v>
      </c>
    </row>
    <row r="432" spans="1:1" x14ac:dyDescent="0.25">
      <c r="A432" t="s">
        <v>2099</v>
      </c>
    </row>
    <row r="433" spans="1:1" x14ac:dyDescent="0.25">
      <c r="A433" t="s">
        <v>1995</v>
      </c>
    </row>
    <row r="434" spans="1:1" x14ac:dyDescent="0.25">
      <c r="A434" t="s">
        <v>2080</v>
      </c>
    </row>
    <row r="435" spans="1:1" x14ac:dyDescent="0.25">
      <c r="A435" t="s">
        <v>2163</v>
      </c>
    </row>
    <row r="436" spans="1:1" x14ac:dyDescent="0.25">
      <c r="A436" t="s">
        <v>2184</v>
      </c>
    </row>
    <row r="437" spans="1:1" x14ac:dyDescent="0.25">
      <c r="A437" t="s">
        <v>2173</v>
      </c>
    </row>
    <row r="438" spans="1:1" x14ac:dyDescent="0.25">
      <c r="A438" t="s">
        <v>2076</v>
      </c>
    </row>
    <row r="439" spans="1:1" x14ac:dyDescent="0.25">
      <c r="A439" t="s">
        <v>2124</v>
      </c>
    </row>
    <row r="440" spans="1:1" x14ac:dyDescent="0.25">
      <c r="A440" t="s">
        <v>2004</v>
      </c>
    </row>
    <row r="441" spans="1:1" x14ac:dyDescent="0.25">
      <c r="A441" t="s">
        <v>2028</v>
      </c>
    </row>
    <row r="442" spans="1:1" x14ac:dyDescent="0.25">
      <c r="A442" t="s">
        <v>2193</v>
      </c>
    </row>
    <row r="443" spans="1:1" x14ac:dyDescent="0.25">
      <c r="A443" t="s">
        <v>2006</v>
      </c>
    </row>
    <row r="444" spans="1:1" x14ac:dyDescent="0.25">
      <c r="A444" t="s">
        <v>2016</v>
      </c>
    </row>
    <row r="445" spans="1:1" x14ac:dyDescent="0.25">
      <c r="A445" t="s">
        <v>2092</v>
      </c>
    </row>
    <row r="446" spans="1:1" x14ac:dyDescent="0.25">
      <c r="A446" t="s">
        <v>2016</v>
      </c>
    </row>
    <row r="447" spans="1:1" x14ac:dyDescent="0.25">
      <c r="A447" t="s">
        <v>2016</v>
      </c>
    </row>
    <row r="448" spans="1:1" x14ac:dyDescent="0.25">
      <c r="A448" t="s">
        <v>2016</v>
      </c>
    </row>
    <row r="449" spans="1:1" x14ac:dyDescent="0.25">
      <c r="A449" t="s">
        <v>2092</v>
      </c>
    </row>
    <row r="450" spans="1:1" x14ac:dyDescent="0.25">
      <c r="A450" t="s">
        <v>2159</v>
      </c>
    </row>
    <row r="451" spans="1:1" x14ac:dyDescent="0.25">
      <c r="A451" t="s">
        <v>2151</v>
      </c>
    </row>
    <row r="452" spans="1:1" x14ac:dyDescent="0.25">
      <c r="A452" t="s">
        <v>2254</v>
      </c>
    </row>
    <row r="453" spans="1:1" x14ac:dyDescent="0.25">
      <c r="A453" t="s">
        <v>2157</v>
      </c>
    </row>
    <row r="454" spans="1:1" x14ac:dyDescent="0.25">
      <c r="A454" t="s">
        <v>2157</v>
      </c>
    </row>
    <row r="455" spans="1:1" x14ac:dyDescent="0.25">
      <c r="A455" t="s">
        <v>2219</v>
      </c>
    </row>
    <row r="456" spans="1:1" x14ac:dyDescent="0.25">
      <c r="A456" t="s">
        <v>2235</v>
      </c>
    </row>
    <row r="457" spans="1:1" x14ac:dyDescent="0.25">
      <c r="A457" t="s">
        <v>2133</v>
      </c>
    </row>
    <row r="458" spans="1:1" x14ac:dyDescent="0.25">
      <c r="A458" t="s">
        <v>1991</v>
      </c>
    </row>
    <row r="459" spans="1:1" x14ac:dyDescent="0.25">
      <c r="A459" t="s">
        <v>2047</v>
      </c>
    </row>
    <row r="460" spans="1:1" x14ac:dyDescent="0.25">
      <c r="A460" t="s">
        <v>2047</v>
      </c>
    </row>
    <row r="461" spans="1:1" x14ac:dyDescent="0.25">
      <c r="A461" t="s">
        <v>2132</v>
      </c>
    </row>
    <row r="462" spans="1:1" x14ac:dyDescent="0.25">
      <c r="A462" t="s">
        <v>2059</v>
      </c>
    </row>
    <row r="463" spans="1:1" x14ac:dyDescent="0.25">
      <c r="A463" t="s">
        <v>2091</v>
      </c>
    </row>
    <row r="464" spans="1:1" x14ac:dyDescent="0.25">
      <c r="A464" t="s">
        <v>2169</v>
      </c>
    </row>
    <row r="465" spans="1:1" x14ac:dyDescent="0.25">
      <c r="A465" t="s">
        <v>1988</v>
      </c>
    </row>
    <row r="466" spans="1:1" x14ac:dyDescent="0.25">
      <c r="A466" t="s">
        <v>2268</v>
      </c>
    </row>
    <row r="467" spans="1:1" x14ac:dyDescent="0.25">
      <c r="A467" t="s">
        <v>2131</v>
      </c>
    </row>
    <row r="468" spans="1:1" x14ac:dyDescent="0.25">
      <c r="A468" t="s">
        <v>1376</v>
      </c>
    </row>
    <row r="469" spans="1:1" x14ac:dyDescent="0.25">
      <c r="A469" t="s">
        <v>1990</v>
      </c>
    </row>
    <row r="470" spans="1:1" x14ac:dyDescent="0.25">
      <c r="A470" t="s">
        <v>1992</v>
      </c>
    </row>
    <row r="471" spans="1:1" x14ac:dyDescent="0.25">
      <c r="A471" t="s">
        <v>1990</v>
      </c>
    </row>
    <row r="472" spans="1:1" x14ac:dyDescent="0.25">
      <c r="A472" t="s">
        <v>1992</v>
      </c>
    </row>
    <row r="473" spans="1:1" x14ac:dyDescent="0.25">
      <c r="A473" t="s">
        <v>2215</v>
      </c>
    </row>
    <row r="474" spans="1:1" x14ac:dyDescent="0.25">
      <c r="A474" t="s">
        <v>2199</v>
      </c>
    </row>
    <row r="475" spans="1:1" x14ac:dyDescent="0.25">
      <c r="A475" t="s">
        <v>2018</v>
      </c>
    </row>
    <row r="476" spans="1:1" x14ac:dyDescent="0.25">
      <c r="A476" t="s">
        <v>1994</v>
      </c>
    </row>
    <row r="477" spans="1:1" x14ac:dyDescent="0.25">
      <c r="A477" t="s">
        <v>2083</v>
      </c>
    </row>
    <row r="478" spans="1:1" x14ac:dyDescent="0.25">
      <c r="A478" t="s">
        <v>1994</v>
      </c>
    </row>
    <row r="479" spans="1:1" x14ac:dyDescent="0.25">
      <c r="A479" t="s">
        <v>1994</v>
      </c>
    </row>
    <row r="480" spans="1:1" x14ac:dyDescent="0.25">
      <c r="A480" t="s">
        <v>1994</v>
      </c>
    </row>
    <row r="481" spans="1:1" x14ac:dyDescent="0.25">
      <c r="A481" t="s">
        <v>1994</v>
      </c>
    </row>
    <row r="482" spans="1:1" x14ac:dyDescent="0.25">
      <c r="A482" t="s">
        <v>2083</v>
      </c>
    </row>
    <row r="483" spans="1:1" x14ac:dyDescent="0.25">
      <c r="A483" t="s">
        <v>1994</v>
      </c>
    </row>
    <row r="484" spans="1:1" x14ac:dyDescent="0.25">
      <c r="A484" t="s">
        <v>2089</v>
      </c>
    </row>
    <row r="485" spans="1:1" x14ac:dyDescent="0.25">
      <c r="A485" t="s">
        <v>2077</v>
      </c>
    </row>
    <row r="486" spans="1:1" x14ac:dyDescent="0.25">
      <c r="A486" t="s">
        <v>2097</v>
      </c>
    </row>
    <row r="487" spans="1:1" x14ac:dyDescent="0.25">
      <c r="A487" t="s">
        <v>2115</v>
      </c>
    </row>
    <row r="488" spans="1:1" x14ac:dyDescent="0.25">
      <c r="A488" t="s">
        <v>2000</v>
      </c>
    </row>
    <row r="489" spans="1:1" x14ac:dyDescent="0.25">
      <c r="A489" t="s">
        <v>2000</v>
      </c>
    </row>
    <row r="490" spans="1:1" x14ac:dyDescent="0.25">
      <c r="A490" t="s">
        <v>2000</v>
      </c>
    </row>
    <row r="491" spans="1:1" x14ac:dyDescent="0.25">
      <c r="A491" t="s">
        <v>2000</v>
      </c>
    </row>
    <row r="492" spans="1:1" x14ac:dyDescent="0.25">
      <c r="A492" t="s">
        <v>2000</v>
      </c>
    </row>
    <row r="493" spans="1:1" x14ac:dyDescent="0.25">
      <c r="A493" t="s">
        <v>2000</v>
      </c>
    </row>
    <row r="494" spans="1:1" x14ac:dyDescent="0.25">
      <c r="A494" t="s">
        <v>2252</v>
      </c>
    </row>
    <row r="495" spans="1:1" x14ac:dyDescent="0.25">
      <c r="A495" t="s">
        <v>2021</v>
      </c>
    </row>
    <row r="496" spans="1:1" x14ac:dyDescent="0.25">
      <c r="A496" t="s">
        <v>2271</v>
      </c>
    </row>
    <row r="497" spans="1:1" x14ac:dyDescent="0.25">
      <c r="A497" t="s">
        <v>2216</v>
      </c>
    </row>
    <row r="498" spans="1:1" x14ac:dyDescent="0.25">
      <c r="A498" t="s">
        <v>2123</v>
      </c>
    </row>
    <row r="499" spans="1:1" x14ac:dyDescent="0.25">
      <c r="A499" t="s">
        <v>2238</v>
      </c>
    </row>
    <row r="500" spans="1:1" x14ac:dyDescent="0.25">
      <c r="A500" t="s">
        <v>2127</v>
      </c>
    </row>
    <row r="501" spans="1:1" x14ac:dyDescent="0.25">
      <c r="A501" t="s">
        <v>2037</v>
      </c>
    </row>
    <row r="502" spans="1:1" x14ac:dyDescent="0.25">
      <c r="A502" t="s">
        <v>2206</v>
      </c>
    </row>
    <row r="503" spans="1:1" x14ac:dyDescent="0.25">
      <c r="A503" t="s">
        <v>2158</v>
      </c>
    </row>
    <row r="504" spans="1:1" x14ac:dyDescent="0.25">
      <c r="A504" t="s">
        <v>2154</v>
      </c>
    </row>
    <row r="505" spans="1:1" x14ac:dyDescent="0.25">
      <c r="A505" t="s">
        <v>2023</v>
      </c>
    </row>
    <row r="506" spans="1:1" x14ac:dyDescent="0.25">
      <c r="A506" t="s">
        <v>2023</v>
      </c>
    </row>
    <row r="507" spans="1:1" x14ac:dyDescent="0.25">
      <c r="A507" t="s">
        <v>2038</v>
      </c>
    </row>
    <row r="508" spans="1:1" x14ac:dyDescent="0.25">
      <c r="A508" t="s">
        <v>2094</v>
      </c>
    </row>
    <row r="509" spans="1:1" x14ac:dyDescent="0.25">
      <c r="A509" t="s">
        <v>2108</v>
      </c>
    </row>
    <row r="510" spans="1:1" x14ac:dyDescent="0.25">
      <c r="A510" t="s">
        <v>2198</v>
      </c>
    </row>
    <row r="511" spans="1:1" x14ac:dyDescent="0.25">
      <c r="A511" t="s">
        <v>2198</v>
      </c>
    </row>
    <row r="512" spans="1:1" x14ac:dyDescent="0.25">
      <c r="A512" t="s">
        <v>2001</v>
      </c>
    </row>
    <row r="513" spans="1:1" x14ac:dyDescent="0.25">
      <c r="A513" t="s">
        <v>2064</v>
      </c>
    </row>
    <row r="514" spans="1:1" x14ac:dyDescent="0.25">
      <c r="A514" t="s">
        <v>2263</v>
      </c>
    </row>
    <row r="515" spans="1:1" x14ac:dyDescent="0.25">
      <c r="A515" t="s">
        <v>2027</v>
      </c>
    </row>
    <row r="516" spans="1:1" x14ac:dyDescent="0.25">
      <c r="A516" t="s">
        <v>2190</v>
      </c>
    </row>
    <row r="517" spans="1:1" x14ac:dyDescent="0.25">
      <c r="A517" t="s">
        <v>2257</v>
      </c>
    </row>
    <row r="518" spans="1:1" x14ac:dyDescent="0.25">
      <c r="A518" t="s">
        <v>2040</v>
      </c>
    </row>
    <row r="519" spans="1:1" x14ac:dyDescent="0.25">
      <c r="A519" t="s">
        <v>2192</v>
      </c>
    </row>
    <row r="520" spans="1:1" x14ac:dyDescent="0.25">
      <c r="A520" t="s">
        <v>2096</v>
      </c>
    </row>
    <row r="521" spans="1:1" x14ac:dyDescent="0.25">
      <c r="A521" t="s">
        <v>2223</v>
      </c>
    </row>
    <row r="522" spans="1:1" x14ac:dyDescent="0.25">
      <c r="A522" t="s">
        <v>1008</v>
      </c>
    </row>
    <row r="523" spans="1:1" x14ac:dyDescent="0.25">
      <c r="A523" t="s">
        <v>1231</v>
      </c>
    </row>
    <row r="524" spans="1:1" x14ac:dyDescent="0.25">
      <c r="A524" t="s">
        <v>1008</v>
      </c>
    </row>
    <row r="525" spans="1:1" x14ac:dyDescent="0.25">
      <c r="A525" t="s">
        <v>1231</v>
      </c>
    </row>
    <row r="526" spans="1:1" x14ac:dyDescent="0.25">
      <c r="A526" t="s">
        <v>1008</v>
      </c>
    </row>
    <row r="527" spans="1:1" x14ac:dyDescent="0.25">
      <c r="A527" t="s">
        <v>1231</v>
      </c>
    </row>
    <row r="528" spans="1:1" x14ac:dyDescent="0.25">
      <c r="A528" t="s">
        <v>1231</v>
      </c>
    </row>
    <row r="529" spans="1:1" x14ac:dyDescent="0.25">
      <c r="A529" t="s">
        <v>1008</v>
      </c>
    </row>
    <row r="530" spans="1:1" x14ac:dyDescent="0.25">
      <c r="A530" t="s">
        <v>1231</v>
      </c>
    </row>
    <row r="531" spans="1:1" x14ac:dyDescent="0.25">
      <c r="A531" t="s">
        <v>2264</v>
      </c>
    </row>
    <row r="532" spans="1:1" x14ac:dyDescent="0.25">
      <c r="A532" t="s">
        <v>1408</v>
      </c>
    </row>
    <row r="533" spans="1:1" x14ac:dyDescent="0.25">
      <c r="A533" t="s">
        <v>2178</v>
      </c>
    </row>
    <row r="534" spans="1:1" x14ac:dyDescent="0.25">
      <c r="A534" t="s">
        <v>2056</v>
      </c>
    </row>
    <row r="535" spans="1:1" x14ac:dyDescent="0.25">
      <c r="A535" t="s">
        <v>2044</v>
      </c>
    </row>
    <row r="536" spans="1:1" x14ac:dyDescent="0.25">
      <c r="A536" t="s">
        <v>1295</v>
      </c>
    </row>
    <row r="537" spans="1:1" x14ac:dyDescent="0.25">
      <c r="A537" t="s">
        <v>2140</v>
      </c>
    </row>
    <row r="538" spans="1:1" x14ac:dyDescent="0.25">
      <c r="A538" t="s">
        <v>2202</v>
      </c>
    </row>
    <row r="539" spans="1:1" x14ac:dyDescent="0.25">
      <c r="A539" t="s">
        <v>2020</v>
      </c>
    </row>
    <row r="540" spans="1:1" x14ac:dyDescent="0.25">
      <c r="A540" t="s">
        <v>2045</v>
      </c>
    </row>
    <row r="541" spans="1:1" x14ac:dyDescent="0.25">
      <c r="A541" t="s">
        <v>2225</v>
      </c>
    </row>
    <row r="542" spans="1:1" x14ac:dyDescent="0.25">
      <c r="A542" t="s">
        <v>2071</v>
      </c>
    </row>
    <row r="543" spans="1:1" x14ac:dyDescent="0.25">
      <c r="A543" t="s">
        <v>2196</v>
      </c>
    </row>
    <row r="544" spans="1:1" x14ac:dyDescent="0.25">
      <c r="A544" t="s">
        <v>2245</v>
      </c>
    </row>
    <row r="545" spans="1:1" x14ac:dyDescent="0.25">
      <c r="A545" t="s">
        <v>2012</v>
      </c>
    </row>
    <row r="546" spans="1:1" x14ac:dyDescent="0.25">
      <c r="A546" t="s">
        <v>2060</v>
      </c>
    </row>
    <row r="547" spans="1:1" x14ac:dyDescent="0.25">
      <c r="A547" t="s">
        <v>1996</v>
      </c>
    </row>
    <row r="548" spans="1:1" x14ac:dyDescent="0.25">
      <c r="A548" t="s">
        <v>2213</v>
      </c>
    </row>
    <row r="549" spans="1:1" x14ac:dyDescent="0.25">
      <c r="A549" t="s">
        <v>2118</v>
      </c>
    </row>
    <row r="550" spans="1:1" x14ac:dyDescent="0.25">
      <c r="A550" t="s">
        <v>2009</v>
      </c>
    </row>
    <row r="551" spans="1:1" x14ac:dyDescent="0.25">
      <c r="A551" t="s">
        <v>2258</v>
      </c>
    </row>
    <row r="552" spans="1:1" x14ac:dyDescent="0.25">
      <c r="A552" t="s">
        <v>2079</v>
      </c>
    </row>
    <row r="553" spans="1:1" x14ac:dyDescent="0.25">
      <c r="A553" t="s">
        <v>2244</v>
      </c>
    </row>
    <row r="554" spans="1:1" x14ac:dyDescent="0.25">
      <c r="A554" t="s">
        <v>2042</v>
      </c>
    </row>
    <row r="555" spans="1:1" x14ac:dyDescent="0.25">
      <c r="A555" t="s">
        <v>2024</v>
      </c>
    </row>
    <row r="556" spans="1:1" x14ac:dyDescent="0.25">
      <c r="A556" t="s">
        <v>2224</v>
      </c>
    </row>
    <row r="557" spans="1:1" x14ac:dyDescent="0.25">
      <c r="A557" t="s">
        <v>2272</v>
      </c>
    </row>
    <row r="558" spans="1:1" x14ac:dyDescent="0.25">
      <c r="A558" t="s">
        <v>2189</v>
      </c>
    </row>
    <row r="559" spans="1:1" x14ac:dyDescent="0.25">
      <c r="A559" t="s">
        <v>2232</v>
      </c>
    </row>
    <row r="560" spans="1:1" x14ac:dyDescent="0.25">
      <c r="A560" t="s">
        <v>2087</v>
      </c>
    </row>
    <row r="561" spans="1:1" x14ac:dyDescent="0.25">
      <c r="A561" t="s">
        <v>2164</v>
      </c>
    </row>
    <row r="562" spans="1:1" x14ac:dyDescent="0.25">
      <c r="A562" t="s">
        <v>2236</v>
      </c>
    </row>
    <row r="563" spans="1:1" x14ac:dyDescent="0.25">
      <c r="A563" t="s">
        <v>2073</v>
      </c>
    </row>
    <row r="564" spans="1:1" x14ac:dyDescent="0.25">
      <c r="A564" t="s">
        <v>2075</v>
      </c>
    </row>
    <row r="565" spans="1:1" x14ac:dyDescent="0.25">
      <c r="A565" t="s">
        <v>2134</v>
      </c>
    </row>
    <row r="566" spans="1:1" x14ac:dyDescent="0.25">
      <c r="A566" t="s">
        <v>2161</v>
      </c>
    </row>
    <row r="567" spans="1:1" x14ac:dyDescent="0.25">
      <c r="A567" t="s">
        <v>2222</v>
      </c>
    </row>
    <row r="568" spans="1:1" x14ac:dyDescent="0.25">
      <c r="A568" t="s">
        <v>2050</v>
      </c>
    </row>
    <row r="569" spans="1:1" x14ac:dyDescent="0.25">
      <c r="A569" t="s">
        <v>2054</v>
      </c>
    </row>
    <row r="570" spans="1:1" s="76" customFormat="1" ht="15.75" thickBot="1" x14ac:dyDescent="0.3">
      <c r="A570" s="76" t="s">
        <v>2208</v>
      </c>
    </row>
    <row r="571" spans="1:1" s="83" customFormat="1" ht="16.5" thickTop="1" thickBot="1" x14ac:dyDescent="0.3"/>
    <row r="572" spans="1:1" ht="15.75" thickTop="1" x14ac:dyDescent="0.25"/>
  </sheetData>
  <sheetProtection password="E68E" sheet="1" objects="1" scenarios="1"/>
  <sortState ref="A188:A1440">
    <sortCondition ref="A188"/>
  </sortState>
  <mergeCells count="65">
    <mergeCell ref="A181:B184"/>
    <mergeCell ref="A153:A180"/>
    <mergeCell ref="B153:B156"/>
    <mergeCell ref="B157:B160"/>
    <mergeCell ref="B161:B164"/>
    <mergeCell ref="B165:B168"/>
    <mergeCell ref="B169:B172"/>
    <mergeCell ref="B173:B176"/>
    <mergeCell ref="B177:B180"/>
    <mergeCell ref="A145:B148"/>
    <mergeCell ref="A150:F150"/>
    <mergeCell ref="A151:C152"/>
    <mergeCell ref="D151:E151"/>
    <mergeCell ref="F151:F152"/>
    <mergeCell ref="A117:A144"/>
    <mergeCell ref="B117:B120"/>
    <mergeCell ref="B121:B124"/>
    <mergeCell ref="B125:B128"/>
    <mergeCell ref="B129:B132"/>
    <mergeCell ref="B133:B136"/>
    <mergeCell ref="B137:B140"/>
    <mergeCell ref="B141:B144"/>
    <mergeCell ref="A109:B112"/>
    <mergeCell ref="A114:F114"/>
    <mergeCell ref="A115:C116"/>
    <mergeCell ref="D115:E115"/>
    <mergeCell ref="F115:F116"/>
    <mergeCell ref="A81:A108"/>
    <mergeCell ref="B81:B84"/>
    <mergeCell ref="B85:B88"/>
    <mergeCell ref="B89:B92"/>
    <mergeCell ref="B93:B96"/>
    <mergeCell ref="B97:B100"/>
    <mergeCell ref="B101:B104"/>
    <mergeCell ref="B105:B108"/>
    <mergeCell ref="A73:B76"/>
    <mergeCell ref="A78:G78"/>
    <mergeCell ref="A79:C80"/>
    <mergeCell ref="D79:F79"/>
    <mergeCell ref="G79:G80"/>
    <mergeCell ref="A45:A72"/>
    <mergeCell ref="B45:B48"/>
    <mergeCell ref="B49:B52"/>
    <mergeCell ref="B53:B56"/>
    <mergeCell ref="B57:B60"/>
    <mergeCell ref="B61:B64"/>
    <mergeCell ref="B65:B68"/>
    <mergeCell ref="B69:B72"/>
    <mergeCell ref="A37:B40"/>
    <mergeCell ref="A42:F42"/>
    <mergeCell ref="A43:C44"/>
    <mergeCell ref="D43:E43"/>
    <mergeCell ref="F43:F44"/>
    <mergeCell ref="A6:O6"/>
    <mergeCell ref="A7:C8"/>
    <mergeCell ref="D7:N7"/>
    <mergeCell ref="O7:O8"/>
    <mergeCell ref="A9:A36"/>
    <mergeCell ref="B9:B12"/>
    <mergeCell ref="B13:B16"/>
    <mergeCell ref="B17:B20"/>
    <mergeCell ref="B21:B24"/>
    <mergeCell ref="B25:B28"/>
    <mergeCell ref="B29:B32"/>
    <mergeCell ref="B33:B3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7"/>
  <sheetViews>
    <sheetView workbookViewId="0">
      <selection activeCell="A2" sqref="A2"/>
    </sheetView>
  </sheetViews>
  <sheetFormatPr defaultRowHeight="15" x14ac:dyDescent="0.25"/>
  <cols>
    <col min="1" max="1" width="8.85546875" customWidth="1"/>
    <col min="2" max="2" width="8.42578125" customWidth="1"/>
    <col min="3" max="3" width="22.7109375" customWidth="1"/>
    <col min="4" max="10" width="13.5703125" customWidth="1"/>
    <col min="11" max="11" width="9.28515625" customWidth="1"/>
    <col min="13" max="13" width="3.28515625" customWidth="1"/>
    <col min="14" max="14" width="7" customWidth="1"/>
  </cols>
  <sheetData>
    <row r="1" spans="1:15" ht="20.25" x14ac:dyDescent="0.3">
      <c r="A1" s="60" t="s">
        <v>848</v>
      </c>
    </row>
    <row r="3" spans="1:15" x14ac:dyDescent="0.25">
      <c r="C3" s="63" t="s">
        <v>1816</v>
      </c>
    </row>
    <row r="4" spans="1:15" ht="23.25" x14ac:dyDescent="0.35">
      <c r="A4" s="41" t="s">
        <v>1</v>
      </c>
    </row>
    <row r="6" spans="1:15" ht="18.95" customHeight="1" x14ac:dyDescent="0.25">
      <c r="A6" s="129" t="s">
        <v>849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5" ht="15" customHeight="1" x14ac:dyDescent="0.25">
      <c r="A7" s="130"/>
      <c r="B7" s="130"/>
      <c r="C7" s="130"/>
      <c r="D7" s="132" t="s">
        <v>850</v>
      </c>
      <c r="E7" s="132"/>
      <c r="F7" s="132"/>
      <c r="G7" s="132"/>
      <c r="H7" s="132"/>
      <c r="I7" s="132"/>
      <c r="J7" s="132" t="s">
        <v>4</v>
      </c>
    </row>
    <row r="8" spans="1:15" ht="69.95" customHeight="1" x14ac:dyDescent="0.25">
      <c r="A8" s="131"/>
      <c r="B8" s="131"/>
      <c r="C8" s="131"/>
      <c r="D8" s="42" t="s">
        <v>851</v>
      </c>
      <c r="E8" s="42" t="s">
        <v>852</v>
      </c>
      <c r="F8" s="42" t="s">
        <v>853</v>
      </c>
      <c r="G8" s="42" t="s">
        <v>854</v>
      </c>
      <c r="H8" s="42" t="s">
        <v>855</v>
      </c>
      <c r="I8" s="42" t="s">
        <v>856</v>
      </c>
      <c r="J8" s="133"/>
    </row>
    <row r="9" spans="1:15" ht="15.95" customHeight="1" x14ac:dyDescent="0.25">
      <c r="A9" s="134" t="s">
        <v>3</v>
      </c>
      <c r="B9" s="134" t="s">
        <v>5</v>
      </c>
      <c r="C9" s="43" t="s">
        <v>14</v>
      </c>
      <c r="D9" s="46">
        <v>7</v>
      </c>
      <c r="E9" s="46">
        <v>2</v>
      </c>
      <c r="F9" s="46">
        <v>9</v>
      </c>
      <c r="G9" s="46">
        <v>39</v>
      </c>
      <c r="H9" s="46">
        <v>98</v>
      </c>
      <c r="I9" s="46">
        <v>42</v>
      </c>
      <c r="J9" s="46">
        <v>197</v>
      </c>
    </row>
    <row r="10" spans="1:15" ht="15.95" customHeight="1" x14ac:dyDescent="0.25">
      <c r="A10" s="127"/>
      <c r="B10" s="127"/>
      <c r="C10" s="44" t="s">
        <v>16</v>
      </c>
      <c r="D10" s="47">
        <v>3.553299492385787E-2</v>
      </c>
      <c r="E10" s="47">
        <v>1.015228426395939E-2</v>
      </c>
      <c r="F10" s="47">
        <v>4.5685279187817257E-2</v>
      </c>
      <c r="G10" s="47">
        <v>0.19796954314720813</v>
      </c>
      <c r="H10" s="47">
        <v>0.49746192893401014</v>
      </c>
      <c r="I10" s="47">
        <v>0.21319796954314721</v>
      </c>
      <c r="J10" s="47">
        <v>1</v>
      </c>
      <c r="L10" s="59">
        <f>H10+I10</f>
        <v>0.71065989847715738</v>
      </c>
      <c r="M10" t="s">
        <v>1811</v>
      </c>
      <c r="N10" t="str">
        <f>B9</f>
        <v>AS-UG</v>
      </c>
      <c r="O10" t="s">
        <v>1815</v>
      </c>
    </row>
    <row r="11" spans="1:15" ht="42" customHeight="1" x14ac:dyDescent="0.25">
      <c r="A11" s="127"/>
      <c r="B11" s="127"/>
      <c r="C11" s="44" t="s">
        <v>857</v>
      </c>
      <c r="D11" s="47">
        <v>0.41176470588235292</v>
      </c>
      <c r="E11" s="47">
        <v>0.2857142857142857</v>
      </c>
      <c r="F11" s="47">
        <v>0.3</v>
      </c>
      <c r="G11" s="47">
        <v>0.16738197424892703</v>
      </c>
      <c r="H11" s="47">
        <v>0.16442953020134229</v>
      </c>
      <c r="I11" s="47">
        <v>0.11931818181818182</v>
      </c>
      <c r="J11" s="47">
        <v>0.15951417004048582</v>
      </c>
    </row>
    <row r="12" spans="1:15" ht="15.95" customHeight="1" x14ac:dyDescent="0.25">
      <c r="A12" s="127"/>
      <c r="B12" s="126"/>
      <c r="C12" s="45" t="s">
        <v>17</v>
      </c>
      <c r="D12" s="48">
        <v>5.6680161943319842E-3</v>
      </c>
      <c r="E12" s="48">
        <v>1.6194331983805667E-3</v>
      </c>
      <c r="F12" s="48">
        <v>7.2874493927125505E-3</v>
      </c>
      <c r="G12" s="48">
        <v>3.1578947368421054E-2</v>
      </c>
      <c r="H12" s="48">
        <v>7.9352226720647775E-2</v>
      </c>
      <c r="I12" s="48">
        <v>3.4008097165991902E-2</v>
      </c>
      <c r="J12" s="48">
        <v>0.15951417004048582</v>
      </c>
    </row>
    <row r="13" spans="1:15" ht="15.95" customHeight="1" x14ac:dyDescent="0.25">
      <c r="A13" s="127"/>
      <c r="B13" s="126" t="s">
        <v>6</v>
      </c>
      <c r="C13" s="44" t="s">
        <v>14</v>
      </c>
      <c r="D13" s="49">
        <v>2</v>
      </c>
      <c r="E13" s="49">
        <v>0</v>
      </c>
      <c r="F13" s="49">
        <v>3</v>
      </c>
      <c r="G13" s="49">
        <v>20</v>
      </c>
      <c r="H13" s="49">
        <v>164</v>
      </c>
      <c r="I13" s="49">
        <v>111</v>
      </c>
      <c r="J13" s="49">
        <v>300</v>
      </c>
    </row>
    <row r="14" spans="1:15" ht="15.95" customHeight="1" x14ac:dyDescent="0.25">
      <c r="A14" s="127"/>
      <c r="B14" s="127"/>
      <c r="C14" s="44" t="s">
        <v>16</v>
      </c>
      <c r="D14" s="47">
        <v>6.6666666666666671E-3</v>
      </c>
      <c r="E14" s="47">
        <v>0</v>
      </c>
      <c r="F14" s="47">
        <v>0.01</v>
      </c>
      <c r="G14" s="47">
        <v>6.6666666666666666E-2</v>
      </c>
      <c r="H14" s="47">
        <v>0.54666666666666663</v>
      </c>
      <c r="I14" s="47">
        <v>0.37</v>
      </c>
      <c r="J14" s="47">
        <v>1</v>
      </c>
      <c r="L14" s="59">
        <f>H14+I14</f>
        <v>0.91666666666666663</v>
      </c>
      <c r="M14" t="s">
        <v>1811</v>
      </c>
      <c r="N14" t="str">
        <f>B13</f>
        <v>BU-UG</v>
      </c>
      <c r="O14" t="s">
        <v>1815</v>
      </c>
    </row>
    <row r="15" spans="1:15" ht="42" customHeight="1" x14ac:dyDescent="0.25">
      <c r="A15" s="127"/>
      <c r="B15" s="127"/>
      <c r="C15" s="44" t="s">
        <v>857</v>
      </c>
      <c r="D15" s="47">
        <v>0.1176470588235294</v>
      </c>
      <c r="E15" s="47">
        <v>0</v>
      </c>
      <c r="F15" s="47">
        <v>0.1</v>
      </c>
      <c r="G15" s="47">
        <v>8.5836909871244635E-2</v>
      </c>
      <c r="H15" s="47">
        <v>0.27516778523489932</v>
      </c>
      <c r="I15" s="47">
        <v>0.31534090909090912</v>
      </c>
      <c r="J15" s="47">
        <v>0.24291497975708501</v>
      </c>
    </row>
    <row r="16" spans="1:15" ht="15.95" customHeight="1" x14ac:dyDescent="0.25">
      <c r="A16" s="127"/>
      <c r="B16" s="126"/>
      <c r="C16" s="45" t="s">
        <v>17</v>
      </c>
      <c r="D16" s="48">
        <v>1.6194331983805667E-3</v>
      </c>
      <c r="E16" s="48">
        <v>0</v>
      </c>
      <c r="F16" s="48">
        <v>2.4291497975708503E-3</v>
      </c>
      <c r="G16" s="48">
        <v>1.6194331983805668E-2</v>
      </c>
      <c r="H16" s="48">
        <v>0.13279352226720648</v>
      </c>
      <c r="I16" s="48">
        <v>8.9878542510121451E-2</v>
      </c>
      <c r="J16" s="48">
        <v>0.24291497975708501</v>
      </c>
    </row>
    <row r="17" spans="1:15" ht="15.95" customHeight="1" x14ac:dyDescent="0.25">
      <c r="A17" s="127"/>
      <c r="B17" s="126" t="s">
        <v>7</v>
      </c>
      <c r="C17" s="44" t="s">
        <v>14</v>
      </c>
      <c r="D17" s="49">
        <v>3</v>
      </c>
      <c r="E17" s="49">
        <v>0</v>
      </c>
      <c r="F17" s="49">
        <v>3</v>
      </c>
      <c r="G17" s="49">
        <v>29</v>
      </c>
      <c r="H17" s="49">
        <v>88</v>
      </c>
      <c r="I17" s="49">
        <v>61</v>
      </c>
      <c r="J17" s="49">
        <v>184</v>
      </c>
    </row>
    <row r="18" spans="1:15" ht="15.95" customHeight="1" x14ac:dyDescent="0.25">
      <c r="A18" s="127"/>
      <c r="B18" s="127"/>
      <c r="C18" s="44" t="s">
        <v>16</v>
      </c>
      <c r="D18" s="47">
        <v>1.6304347826086956E-2</v>
      </c>
      <c r="E18" s="47">
        <v>0</v>
      </c>
      <c r="F18" s="47">
        <v>1.6304347826086956E-2</v>
      </c>
      <c r="G18" s="47">
        <v>0.15760869565217392</v>
      </c>
      <c r="H18" s="47">
        <v>0.47826086956521741</v>
      </c>
      <c r="I18" s="47">
        <v>0.33152173913043476</v>
      </c>
      <c r="J18" s="47">
        <v>1</v>
      </c>
      <c r="L18" s="59">
        <f>H18+I18</f>
        <v>0.80978260869565211</v>
      </c>
      <c r="M18" t="s">
        <v>1811</v>
      </c>
      <c r="N18" t="str">
        <f>B17</f>
        <v>CO-UG</v>
      </c>
      <c r="O18" t="s">
        <v>1815</v>
      </c>
    </row>
    <row r="19" spans="1:15" ht="42" customHeight="1" x14ac:dyDescent="0.25">
      <c r="A19" s="127"/>
      <c r="B19" s="127"/>
      <c r="C19" s="44" t="s">
        <v>857</v>
      </c>
      <c r="D19" s="47">
        <v>0.17647058823529413</v>
      </c>
      <c r="E19" s="47">
        <v>0</v>
      </c>
      <c r="F19" s="47">
        <v>0.1</v>
      </c>
      <c r="G19" s="47">
        <v>0.12446351931330472</v>
      </c>
      <c r="H19" s="47">
        <v>0.1476510067114094</v>
      </c>
      <c r="I19" s="47">
        <v>0.17329545454545456</v>
      </c>
      <c r="J19" s="47">
        <v>0.14898785425101216</v>
      </c>
    </row>
    <row r="20" spans="1:15" ht="15.95" customHeight="1" x14ac:dyDescent="0.25">
      <c r="A20" s="127"/>
      <c r="B20" s="126"/>
      <c r="C20" s="45" t="s">
        <v>17</v>
      </c>
      <c r="D20" s="48">
        <v>2.4291497975708503E-3</v>
      </c>
      <c r="E20" s="48">
        <v>0</v>
      </c>
      <c r="F20" s="48">
        <v>2.4291497975708503E-3</v>
      </c>
      <c r="G20" s="48">
        <v>2.348178137651822E-2</v>
      </c>
      <c r="H20" s="48">
        <v>7.1255060728744934E-2</v>
      </c>
      <c r="I20" s="48">
        <v>4.9392712550607287E-2</v>
      </c>
      <c r="J20" s="48">
        <v>0.14898785425101216</v>
      </c>
    </row>
    <row r="21" spans="1:15" ht="15.95" customHeight="1" x14ac:dyDescent="0.25">
      <c r="A21" s="127"/>
      <c r="B21" s="126" t="s">
        <v>8</v>
      </c>
      <c r="C21" s="44" t="s">
        <v>14</v>
      </c>
      <c r="D21" s="49">
        <v>1</v>
      </c>
      <c r="E21" s="49">
        <v>0</v>
      </c>
      <c r="F21" s="49">
        <v>1</v>
      </c>
      <c r="G21" s="49">
        <v>9</v>
      </c>
      <c r="H21" s="49">
        <v>24</v>
      </c>
      <c r="I21" s="49">
        <v>15</v>
      </c>
      <c r="J21" s="49">
        <v>50</v>
      </c>
    </row>
    <row r="22" spans="1:15" ht="15.95" customHeight="1" x14ac:dyDescent="0.25">
      <c r="A22" s="127"/>
      <c r="B22" s="127"/>
      <c r="C22" s="44" t="s">
        <v>16</v>
      </c>
      <c r="D22" s="47">
        <v>0.02</v>
      </c>
      <c r="E22" s="47">
        <v>0</v>
      </c>
      <c r="F22" s="47">
        <v>0.02</v>
      </c>
      <c r="G22" s="47">
        <v>0.18</v>
      </c>
      <c r="H22" s="47">
        <v>0.48</v>
      </c>
      <c r="I22" s="47">
        <v>0.3</v>
      </c>
      <c r="J22" s="47">
        <v>1</v>
      </c>
      <c r="L22" s="59">
        <f>H22+I22</f>
        <v>0.78</v>
      </c>
      <c r="M22" t="s">
        <v>1811</v>
      </c>
      <c r="N22" t="str">
        <f>B21</f>
        <v>ED-UG</v>
      </c>
      <c r="O22" t="s">
        <v>1815</v>
      </c>
    </row>
    <row r="23" spans="1:15" ht="42" customHeight="1" x14ac:dyDescent="0.25">
      <c r="A23" s="127"/>
      <c r="B23" s="127"/>
      <c r="C23" s="44" t="s">
        <v>857</v>
      </c>
      <c r="D23" s="47">
        <v>5.8823529411764698E-2</v>
      </c>
      <c r="E23" s="47">
        <v>0</v>
      </c>
      <c r="F23" s="47">
        <v>3.3333333333333333E-2</v>
      </c>
      <c r="G23" s="47">
        <v>3.8626609442060089E-2</v>
      </c>
      <c r="H23" s="47">
        <v>4.0268456375838924E-2</v>
      </c>
      <c r="I23" s="47">
        <v>4.261363636363636E-2</v>
      </c>
      <c r="J23" s="47">
        <v>4.048582995951417E-2</v>
      </c>
    </row>
    <row r="24" spans="1:15" ht="15.95" customHeight="1" x14ac:dyDescent="0.25">
      <c r="A24" s="127"/>
      <c r="B24" s="126"/>
      <c r="C24" s="45" t="s">
        <v>17</v>
      </c>
      <c r="D24" s="48">
        <v>8.0971659919028337E-4</v>
      </c>
      <c r="E24" s="48">
        <v>0</v>
      </c>
      <c r="F24" s="48">
        <v>8.0971659919028337E-4</v>
      </c>
      <c r="G24" s="48">
        <v>7.2874493927125505E-3</v>
      </c>
      <c r="H24" s="48">
        <v>1.9433198380566803E-2</v>
      </c>
      <c r="I24" s="48">
        <v>1.2145748987854249E-2</v>
      </c>
      <c r="J24" s="48">
        <v>4.048582995951417E-2</v>
      </c>
    </row>
    <row r="25" spans="1:15" ht="15.95" customHeight="1" x14ac:dyDescent="0.25">
      <c r="A25" s="127"/>
      <c r="B25" s="126" t="s">
        <v>9</v>
      </c>
      <c r="C25" s="44" t="s">
        <v>14</v>
      </c>
      <c r="D25" s="49">
        <v>0</v>
      </c>
      <c r="E25" s="49">
        <v>1</v>
      </c>
      <c r="F25" s="49">
        <v>2</v>
      </c>
      <c r="G25" s="49">
        <v>12</v>
      </c>
      <c r="H25" s="49">
        <v>52</v>
      </c>
      <c r="I25" s="49">
        <v>35</v>
      </c>
      <c r="J25" s="49">
        <v>102</v>
      </c>
    </row>
    <row r="26" spans="1:15" ht="15.95" customHeight="1" x14ac:dyDescent="0.25">
      <c r="A26" s="127"/>
      <c r="B26" s="127"/>
      <c r="C26" s="44" t="s">
        <v>16</v>
      </c>
      <c r="D26" s="47">
        <v>0</v>
      </c>
      <c r="E26" s="47">
        <v>9.8039215686274508E-3</v>
      </c>
      <c r="F26" s="47">
        <v>1.9607843137254902E-2</v>
      </c>
      <c r="G26" s="47">
        <v>0.1176470588235294</v>
      </c>
      <c r="H26" s="47">
        <v>0.50980392156862742</v>
      </c>
      <c r="I26" s="47">
        <v>0.34313725490196079</v>
      </c>
      <c r="J26" s="47">
        <v>1</v>
      </c>
      <c r="L26" s="59">
        <f>H26+I26</f>
        <v>0.8529411764705882</v>
      </c>
      <c r="M26" t="s">
        <v>1811</v>
      </c>
      <c r="N26" t="str">
        <f>B25</f>
        <v>FA-UG</v>
      </c>
      <c r="O26" t="s">
        <v>1815</v>
      </c>
    </row>
    <row r="27" spans="1:15" ht="42" customHeight="1" x14ac:dyDescent="0.25">
      <c r="A27" s="127"/>
      <c r="B27" s="127"/>
      <c r="C27" s="44" t="s">
        <v>857</v>
      </c>
      <c r="D27" s="47">
        <v>0</v>
      </c>
      <c r="E27" s="47">
        <v>0.14285714285714285</v>
      </c>
      <c r="F27" s="47">
        <v>6.6666666666666666E-2</v>
      </c>
      <c r="G27" s="47">
        <v>5.1502145922746781E-2</v>
      </c>
      <c r="H27" s="47">
        <v>8.7248322147651006E-2</v>
      </c>
      <c r="I27" s="47">
        <v>9.9431818181818177E-2</v>
      </c>
      <c r="J27" s="47">
        <v>8.259109311740892E-2</v>
      </c>
    </row>
    <row r="28" spans="1:15" ht="15.95" customHeight="1" x14ac:dyDescent="0.25">
      <c r="A28" s="127"/>
      <c r="B28" s="126"/>
      <c r="C28" s="45" t="s">
        <v>17</v>
      </c>
      <c r="D28" s="48">
        <v>0</v>
      </c>
      <c r="E28" s="48">
        <v>8.0971659919028337E-4</v>
      </c>
      <c r="F28" s="48">
        <v>1.6194331983805667E-3</v>
      </c>
      <c r="G28" s="48">
        <v>9.7165991902834013E-3</v>
      </c>
      <c r="H28" s="48">
        <v>4.2105263157894736E-2</v>
      </c>
      <c r="I28" s="48">
        <v>2.8340080971659919E-2</v>
      </c>
      <c r="J28" s="48">
        <v>8.259109311740892E-2</v>
      </c>
    </row>
    <row r="29" spans="1:15" ht="15.95" customHeight="1" x14ac:dyDescent="0.25">
      <c r="A29" s="127"/>
      <c r="B29" s="126" t="s">
        <v>10</v>
      </c>
      <c r="C29" s="44" t="s">
        <v>14</v>
      </c>
      <c r="D29" s="49">
        <v>0</v>
      </c>
      <c r="E29" s="49">
        <v>1</v>
      </c>
      <c r="F29" s="49">
        <v>3</v>
      </c>
      <c r="G29" s="49">
        <v>50</v>
      </c>
      <c r="H29" s="49">
        <v>78</v>
      </c>
      <c r="I29" s="49">
        <v>37</v>
      </c>
      <c r="J29" s="49">
        <v>169</v>
      </c>
    </row>
    <row r="30" spans="1:15" ht="15.95" customHeight="1" x14ac:dyDescent="0.25">
      <c r="A30" s="127"/>
      <c r="B30" s="127"/>
      <c r="C30" s="44" t="s">
        <v>16</v>
      </c>
      <c r="D30" s="47">
        <v>0</v>
      </c>
      <c r="E30" s="47">
        <v>5.9171597633136093E-3</v>
      </c>
      <c r="F30" s="47">
        <v>1.7751479289940829E-2</v>
      </c>
      <c r="G30" s="47">
        <v>0.29585798816568049</v>
      </c>
      <c r="H30" s="47">
        <v>0.46153846153846151</v>
      </c>
      <c r="I30" s="47">
        <v>0.21893491124260359</v>
      </c>
      <c r="J30" s="47">
        <v>1</v>
      </c>
      <c r="L30" s="59">
        <f>H30+I30</f>
        <v>0.68047337278106512</v>
      </c>
      <c r="M30" t="s">
        <v>1811</v>
      </c>
      <c r="N30" t="str">
        <f>B29</f>
        <v>HS-UG</v>
      </c>
      <c r="O30" t="s">
        <v>1815</v>
      </c>
    </row>
    <row r="31" spans="1:15" ht="42" customHeight="1" x14ac:dyDescent="0.25">
      <c r="A31" s="127"/>
      <c r="B31" s="127"/>
      <c r="C31" s="44" t="s">
        <v>857</v>
      </c>
      <c r="D31" s="47">
        <v>0</v>
      </c>
      <c r="E31" s="47">
        <v>0.14285714285714285</v>
      </c>
      <c r="F31" s="47">
        <v>0.1</v>
      </c>
      <c r="G31" s="47">
        <v>0.21459227467811159</v>
      </c>
      <c r="H31" s="47">
        <v>0.13087248322147652</v>
      </c>
      <c r="I31" s="47">
        <v>0.10511363636363637</v>
      </c>
      <c r="J31" s="47">
        <v>0.1368421052631579</v>
      </c>
    </row>
    <row r="32" spans="1:15" ht="15.95" customHeight="1" x14ac:dyDescent="0.25">
      <c r="A32" s="127"/>
      <c r="B32" s="126"/>
      <c r="C32" s="45" t="s">
        <v>17</v>
      </c>
      <c r="D32" s="48">
        <v>0</v>
      </c>
      <c r="E32" s="48">
        <v>8.0971659919028337E-4</v>
      </c>
      <c r="F32" s="48">
        <v>2.4291497975708503E-3</v>
      </c>
      <c r="G32" s="48">
        <v>4.048582995951417E-2</v>
      </c>
      <c r="H32" s="48">
        <v>6.3157894736842107E-2</v>
      </c>
      <c r="I32" s="48">
        <v>2.9959514170040485E-2</v>
      </c>
      <c r="J32" s="48">
        <v>0.1368421052631579</v>
      </c>
    </row>
    <row r="33" spans="1:15" ht="15.95" customHeight="1" x14ac:dyDescent="0.25">
      <c r="A33" s="127"/>
      <c r="B33" s="126" t="s">
        <v>11</v>
      </c>
      <c r="C33" s="44" t="s">
        <v>14</v>
      </c>
      <c r="D33" s="49">
        <v>4</v>
      </c>
      <c r="E33" s="49">
        <v>3</v>
      </c>
      <c r="F33" s="49">
        <v>9</v>
      </c>
      <c r="G33" s="49">
        <v>74</v>
      </c>
      <c r="H33" s="49">
        <v>92</v>
      </c>
      <c r="I33" s="49">
        <v>51</v>
      </c>
      <c r="J33" s="49">
        <v>233</v>
      </c>
    </row>
    <row r="34" spans="1:15" ht="15.95" customHeight="1" x14ac:dyDescent="0.25">
      <c r="A34" s="127"/>
      <c r="B34" s="127"/>
      <c r="C34" s="44" t="s">
        <v>16</v>
      </c>
      <c r="D34" s="47">
        <v>1.7167381974248927E-2</v>
      </c>
      <c r="E34" s="47">
        <v>1.2875536480686695E-2</v>
      </c>
      <c r="F34" s="47">
        <v>3.8626609442060089E-2</v>
      </c>
      <c r="G34" s="47">
        <v>0.31759656652360513</v>
      </c>
      <c r="H34" s="47">
        <v>0.39484978540772531</v>
      </c>
      <c r="I34" s="47">
        <v>0.21888412017167383</v>
      </c>
      <c r="J34" s="47">
        <v>1</v>
      </c>
      <c r="L34" s="59">
        <f>H34+I34</f>
        <v>0.61373390557939911</v>
      </c>
      <c r="M34" t="s">
        <v>1811</v>
      </c>
      <c r="N34" t="str">
        <f>B33</f>
        <v>SE-UG</v>
      </c>
      <c r="O34" t="s">
        <v>1815</v>
      </c>
    </row>
    <row r="35" spans="1:15" ht="42" customHeight="1" x14ac:dyDescent="0.25">
      <c r="A35" s="127"/>
      <c r="B35" s="127"/>
      <c r="C35" s="44" t="s">
        <v>857</v>
      </c>
      <c r="D35" s="47">
        <v>0.23529411764705879</v>
      </c>
      <c r="E35" s="47">
        <v>0.42857142857142855</v>
      </c>
      <c r="F35" s="47">
        <v>0.3</v>
      </c>
      <c r="G35" s="47">
        <v>0.31759656652360513</v>
      </c>
      <c r="H35" s="47">
        <v>0.15436241610738255</v>
      </c>
      <c r="I35" s="47">
        <v>0.14488636363636365</v>
      </c>
      <c r="J35" s="47">
        <v>0.18866396761133605</v>
      </c>
    </row>
    <row r="36" spans="1:15" ht="15.95" customHeight="1" x14ac:dyDescent="0.25">
      <c r="A36" s="126"/>
      <c r="B36" s="126"/>
      <c r="C36" s="45" t="s">
        <v>17</v>
      </c>
      <c r="D36" s="48">
        <v>3.2388663967611335E-3</v>
      </c>
      <c r="E36" s="48">
        <v>2.4291497975708503E-3</v>
      </c>
      <c r="F36" s="48">
        <v>7.2874493927125505E-3</v>
      </c>
      <c r="G36" s="48">
        <v>5.991902834008097E-2</v>
      </c>
      <c r="H36" s="48">
        <v>7.4493927125506079E-2</v>
      </c>
      <c r="I36" s="48">
        <v>4.129554655870446E-2</v>
      </c>
      <c r="J36" s="48">
        <v>0.18866396761133605</v>
      </c>
    </row>
    <row r="37" spans="1:15" ht="15.95" customHeight="1" x14ac:dyDescent="0.25">
      <c r="A37" s="126" t="s">
        <v>4</v>
      </c>
      <c r="B37" s="127"/>
      <c r="C37" s="44" t="s">
        <v>14</v>
      </c>
      <c r="D37" s="49">
        <v>17</v>
      </c>
      <c r="E37" s="49">
        <v>7</v>
      </c>
      <c r="F37" s="49">
        <v>30</v>
      </c>
      <c r="G37" s="49">
        <v>233</v>
      </c>
      <c r="H37" s="49">
        <v>596</v>
      </c>
      <c r="I37" s="49">
        <v>352</v>
      </c>
      <c r="J37" s="49">
        <v>1235</v>
      </c>
    </row>
    <row r="38" spans="1:15" ht="15.95" customHeight="1" x14ac:dyDescent="0.25">
      <c r="A38" s="127"/>
      <c r="B38" s="127"/>
      <c r="C38" s="44" t="s">
        <v>16</v>
      </c>
      <c r="D38" s="47">
        <v>1.3765182186234818E-2</v>
      </c>
      <c r="E38" s="47">
        <v>5.6680161943319842E-3</v>
      </c>
      <c r="F38" s="47">
        <v>2.4291497975708499E-2</v>
      </c>
      <c r="G38" s="47">
        <v>0.18866396761133605</v>
      </c>
      <c r="H38" s="47">
        <v>0.48259109311740889</v>
      </c>
      <c r="I38" s="47">
        <v>0.28502024291497974</v>
      </c>
      <c r="J38" s="47">
        <v>1</v>
      </c>
      <c r="L38" s="59">
        <f>H38+I38</f>
        <v>0.76761133603238862</v>
      </c>
      <c r="M38" t="s">
        <v>1811</v>
      </c>
      <c r="N38" t="s">
        <v>1813</v>
      </c>
      <c r="O38" t="s">
        <v>1815</v>
      </c>
    </row>
    <row r="39" spans="1:15" ht="42" customHeight="1" x14ac:dyDescent="0.25">
      <c r="A39" s="127"/>
      <c r="B39" s="127"/>
      <c r="C39" s="44" t="s">
        <v>857</v>
      </c>
      <c r="D39" s="47">
        <v>1</v>
      </c>
      <c r="E39" s="47">
        <v>1</v>
      </c>
      <c r="F39" s="47">
        <v>1</v>
      </c>
      <c r="G39" s="47">
        <v>1</v>
      </c>
      <c r="H39" s="47">
        <v>1</v>
      </c>
      <c r="I39" s="47">
        <v>1</v>
      </c>
      <c r="J39" s="47">
        <v>1</v>
      </c>
    </row>
    <row r="40" spans="1:15" s="76" customFormat="1" ht="15.95" customHeight="1" thickBot="1" x14ac:dyDescent="0.3">
      <c r="A40" s="128"/>
      <c r="B40" s="128"/>
      <c r="C40" s="135" t="s">
        <v>17</v>
      </c>
      <c r="D40" s="136">
        <v>1.3765182186234818E-2</v>
      </c>
      <c r="E40" s="136">
        <v>5.6680161943319842E-3</v>
      </c>
      <c r="F40" s="136">
        <v>2.4291497975708499E-2</v>
      </c>
      <c r="G40" s="136">
        <v>0.18866396761133605</v>
      </c>
      <c r="H40" s="136">
        <v>0.48259109311740889</v>
      </c>
      <c r="I40" s="136">
        <v>0.28502024291497974</v>
      </c>
      <c r="J40" s="136">
        <v>1</v>
      </c>
    </row>
    <row r="41" spans="1:15" ht="15.75" thickTop="1" x14ac:dyDescent="0.25"/>
    <row r="42" spans="1:15" ht="18.95" customHeight="1" x14ac:dyDescent="0.25">
      <c r="A42" s="129" t="s">
        <v>858</v>
      </c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5" ht="15" customHeight="1" x14ac:dyDescent="0.25">
      <c r="A43" s="130"/>
      <c r="B43" s="130"/>
      <c r="C43" s="130"/>
      <c r="D43" s="132" t="s">
        <v>859</v>
      </c>
      <c r="E43" s="132"/>
      <c r="F43" s="132"/>
      <c r="G43" s="132"/>
      <c r="H43" s="132"/>
      <c r="I43" s="132"/>
      <c r="J43" s="132" t="s">
        <v>4</v>
      </c>
    </row>
    <row r="44" spans="1:15" ht="69.95" customHeight="1" x14ac:dyDescent="0.25">
      <c r="A44" s="131"/>
      <c r="B44" s="131"/>
      <c r="C44" s="131"/>
      <c r="D44" s="42" t="s">
        <v>851</v>
      </c>
      <c r="E44" s="42" t="s">
        <v>852</v>
      </c>
      <c r="F44" s="42" t="s">
        <v>853</v>
      </c>
      <c r="G44" s="42" t="s">
        <v>854</v>
      </c>
      <c r="H44" s="42" t="s">
        <v>855</v>
      </c>
      <c r="I44" s="42" t="s">
        <v>856</v>
      </c>
      <c r="J44" s="133"/>
    </row>
    <row r="45" spans="1:15" ht="15.95" customHeight="1" x14ac:dyDescent="0.25">
      <c r="A45" s="134" t="s">
        <v>3</v>
      </c>
      <c r="B45" s="134" t="s">
        <v>5</v>
      </c>
      <c r="C45" s="43" t="s">
        <v>14</v>
      </c>
      <c r="D45" s="46">
        <v>4</v>
      </c>
      <c r="E45" s="46">
        <v>2</v>
      </c>
      <c r="F45" s="46">
        <v>10</v>
      </c>
      <c r="G45" s="46">
        <v>35</v>
      </c>
      <c r="H45" s="46">
        <v>89</v>
      </c>
      <c r="I45" s="46">
        <v>57</v>
      </c>
      <c r="J45" s="46">
        <v>197</v>
      </c>
    </row>
    <row r="46" spans="1:15" ht="15.95" customHeight="1" x14ac:dyDescent="0.25">
      <c r="A46" s="127"/>
      <c r="B46" s="127"/>
      <c r="C46" s="44" t="s">
        <v>16</v>
      </c>
      <c r="D46" s="47">
        <v>2.030456852791878E-2</v>
      </c>
      <c r="E46" s="47">
        <v>1.015228426395939E-2</v>
      </c>
      <c r="F46" s="47">
        <v>5.0761421319796954E-2</v>
      </c>
      <c r="G46" s="47">
        <v>0.17766497461928935</v>
      </c>
      <c r="H46" s="47">
        <v>0.45177664974619292</v>
      </c>
      <c r="I46" s="47">
        <v>0.28934010152284262</v>
      </c>
      <c r="J46" s="47">
        <v>1</v>
      </c>
      <c r="L46" s="59">
        <f>H46+I46</f>
        <v>0.74111675126903553</v>
      </c>
      <c r="M46" t="s">
        <v>1811</v>
      </c>
      <c r="N46" t="str">
        <f>B45</f>
        <v>AS-UG</v>
      </c>
      <c r="O46" t="s">
        <v>1815</v>
      </c>
    </row>
    <row r="47" spans="1:15" ht="42" customHeight="1" x14ac:dyDescent="0.25">
      <c r="A47" s="127"/>
      <c r="B47" s="127"/>
      <c r="C47" s="44" t="s">
        <v>860</v>
      </c>
      <c r="D47" s="47">
        <v>0.25</v>
      </c>
      <c r="E47" s="47">
        <v>0.33333333333333326</v>
      </c>
      <c r="F47" s="47">
        <v>0.20408163265306123</v>
      </c>
      <c r="G47" s="47">
        <v>0.14522821576763487</v>
      </c>
      <c r="H47" s="47">
        <v>0.1654275092936803</v>
      </c>
      <c r="I47" s="47">
        <v>0.14805194805194805</v>
      </c>
      <c r="J47" s="47">
        <v>0.15951417004048582</v>
      </c>
    </row>
    <row r="48" spans="1:15" ht="15.95" customHeight="1" x14ac:dyDescent="0.25">
      <c r="A48" s="127"/>
      <c r="B48" s="126"/>
      <c r="C48" s="45" t="s">
        <v>17</v>
      </c>
      <c r="D48" s="48">
        <v>3.2388663967611335E-3</v>
      </c>
      <c r="E48" s="48">
        <v>1.6194331983805667E-3</v>
      </c>
      <c r="F48" s="48">
        <v>8.0971659919028341E-3</v>
      </c>
      <c r="G48" s="48">
        <v>2.8340080971659919E-2</v>
      </c>
      <c r="H48" s="48">
        <v>7.2064777327935217E-2</v>
      </c>
      <c r="I48" s="48">
        <v>4.6153846153846156E-2</v>
      </c>
      <c r="J48" s="48">
        <v>0.15951417004048582</v>
      </c>
    </row>
    <row r="49" spans="1:15" ht="15.95" customHeight="1" x14ac:dyDescent="0.25">
      <c r="A49" s="127"/>
      <c r="B49" s="126" t="s">
        <v>6</v>
      </c>
      <c r="C49" s="44" t="s">
        <v>14</v>
      </c>
      <c r="D49" s="49">
        <v>3</v>
      </c>
      <c r="E49" s="49">
        <v>0</v>
      </c>
      <c r="F49" s="49">
        <v>8</v>
      </c>
      <c r="G49" s="49">
        <v>40</v>
      </c>
      <c r="H49" s="49">
        <v>142</v>
      </c>
      <c r="I49" s="49">
        <v>107</v>
      </c>
      <c r="J49" s="49">
        <v>300</v>
      </c>
    </row>
    <row r="50" spans="1:15" ht="15.95" customHeight="1" x14ac:dyDescent="0.25">
      <c r="A50" s="127"/>
      <c r="B50" s="127"/>
      <c r="C50" s="44" t="s">
        <v>16</v>
      </c>
      <c r="D50" s="47">
        <v>0.01</v>
      </c>
      <c r="E50" s="47">
        <v>0</v>
      </c>
      <c r="F50" s="47">
        <v>2.6666666666666668E-2</v>
      </c>
      <c r="G50" s="47">
        <v>0.13333333333333333</v>
      </c>
      <c r="H50" s="47">
        <v>0.47333333333333338</v>
      </c>
      <c r="I50" s="47">
        <v>0.35666666666666669</v>
      </c>
      <c r="J50" s="47">
        <v>1</v>
      </c>
      <c r="L50" s="59">
        <f>H50+I50</f>
        <v>0.83000000000000007</v>
      </c>
      <c r="M50" t="s">
        <v>1811</v>
      </c>
      <c r="N50" t="str">
        <f>B49</f>
        <v>BU-UG</v>
      </c>
      <c r="O50" t="s">
        <v>1815</v>
      </c>
    </row>
    <row r="51" spans="1:15" ht="42" customHeight="1" x14ac:dyDescent="0.25">
      <c r="A51" s="127"/>
      <c r="B51" s="127"/>
      <c r="C51" s="44" t="s">
        <v>860</v>
      </c>
      <c r="D51" s="47">
        <v>0.1875</v>
      </c>
      <c r="E51" s="47">
        <v>0</v>
      </c>
      <c r="F51" s="47">
        <v>0.16326530612244899</v>
      </c>
      <c r="G51" s="47">
        <v>0.1659751037344398</v>
      </c>
      <c r="H51" s="47">
        <v>0.26394052044609667</v>
      </c>
      <c r="I51" s="47">
        <v>0.2779220779220779</v>
      </c>
      <c r="J51" s="47">
        <v>0.24291497975708501</v>
      </c>
    </row>
    <row r="52" spans="1:15" ht="15.95" customHeight="1" x14ac:dyDescent="0.25">
      <c r="A52" s="127"/>
      <c r="B52" s="126"/>
      <c r="C52" s="45" t="s">
        <v>17</v>
      </c>
      <c r="D52" s="48">
        <v>2.4291497975708503E-3</v>
      </c>
      <c r="E52" s="48">
        <v>0</v>
      </c>
      <c r="F52" s="48">
        <v>6.4777327935222669E-3</v>
      </c>
      <c r="G52" s="48">
        <v>3.2388663967611336E-2</v>
      </c>
      <c r="H52" s="48">
        <v>0.11497975708502023</v>
      </c>
      <c r="I52" s="48">
        <v>8.663967611336032E-2</v>
      </c>
      <c r="J52" s="48">
        <v>0.24291497975708501</v>
      </c>
    </row>
    <row r="53" spans="1:15" ht="15.95" customHeight="1" x14ac:dyDescent="0.25">
      <c r="A53" s="127"/>
      <c r="B53" s="126" t="s">
        <v>7</v>
      </c>
      <c r="C53" s="44" t="s">
        <v>14</v>
      </c>
      <c r="D53" s="49">
        <v>4</v>
      </c>
      <c r="E53" s="49">
        <v>1</v>
      </c>
      <c r="F53" s="49">
        <v>3</v>
      </c>
      <c r="G53" s="49">
        <v>23</v>
      </c>
      <c r="H53" s="49">
        <v>84</v>
      </c>
      <c r="I53" s="49">
        <v>69</v>
      </c>
      <c r="J53" s="49">
        <v>184</v>
      </c>
    </row>
    <row r="54" spans="1:15" ht="15.95" customHeight="1" x14ac:dyDescent="0.25">
      <c r="A54" s="127"/>
      <c r="B54" s="127"/>
      <c r="C54" s="44" t="s">
        <v>16</v>
      </c>
      <c r="D54" s="47">
        <v>2.1739130434782608E-2</v>
      </c>
      <c r="E54" s="47">
        <v>5.434782608695652E-3</v>
      </c>
      <c r="F54" s="47">
        <v>1.6304347826086956E-2</v>
      </c>
      <c r="G54" s="47">
        <v>0.125</v>
      </c>
      <c r="H54" s="47">
        <v>0.45652173913043476</v>
      </c>
      <c r="I54" s="47">
        <v>0.375</v>
      </c>
      <c r="J54" s="47">
        <v>1</v>
      </c>
      <c r="L54" s="59">
        <f>H54+I54</f>
        <v>0.83152173913043481</v>
      </c>
      <c r="M54" t="s">
        <v>1811</v>
      </c>
      <c r="N54" t="str">
        <f>B53</f>
        <v>CO-UG</v>
      </c>
      <c r="O54" t="s">
        <v>1815</v>
      </c>
    </row>
    <row r="55" spans="1:15" ht="42" customHeight="1" x14ac:dyDescent="0.25">
      <c r="A55" s="127"/>
      <c r="B55" s="127"/>
      <c r="C55" s="44" t="s">
        <v>860</v>
      </c>
      <c r="D55" s="47">
        <v>0.25</v>
      </c>
      <c r="E55" s="47">
        <v>0.16666666666666663</v>
      </c>
      <c r="F55" s="47">
        <v>6.1224489795918366E-2</v>
      </c>
      <c r="G55" s="47">
        <v>9.5435684647302899E-2</v>
      </c>
      <c r="H55" s="47">
        <v>0.15613382899628253</v>
      </c>
      <c r="I55" s="47">
        <v>0.17922077922077922</v>
      </c>
      <c r="J55" s="47">
        <v>0.14898785425101216</v>
      </c>
    </row>
    <row r="56" spans="1:15" ht="15.95" customHeight="1" x14ac:dyDescent="0.25">
      <c r="A56" s="127"/>
      <c r="B56" s="126"/>
      <c r="C56" s="45" t="s">
        <v>17</v>
      </c>
      <c r="D56" s="48">
        <v>3.2388663967611335E-3</v>
      </c>
      <c r="E56" s="48">
        <v>8.0971659919028337E-4</v>
      </c>
      <c r="F56" s="48">
        <v>2.4291497975708503E-3</v>
      </c>
      <c r="G56" s="48">
        <v>1.862348178137652E-2</v>
      </c>
      <c r="H56" s="48">
        <v>6.8016194331983804E-2</v>
      </c>
      <c r="I56" s="48">
        <v>5.5870445344129556E-2</v>
      </c>
      <c r="J56" s="48">
        <v>0.14898785425101216</v>
      </c>
    </row>
    <row r="57" spans="1:15" ht="15.95" customHeight="1" x14ac:dyDescent="0.25">
      <c r="A57" s="127"/>
      <c r="B57" s="126" t="s">
        <v>8</v>
      </c>
      <c r="C57" s="44" t="s">
        <v>14</v>
      </c>
      <c r="D57" s="49">
        <v>1</v>
      </c>
      <c r="E57" s="49">
        <v>0</v>
      </c>
      <c r="F57" s="49">
        <v>0</v>
      </c>
      <c r="G57" s="49">
        <v>12</v>
      </c>
      <c r="H57" s="49">
        <v>22</v>
      </c>
      <c r="I57" s="49">
        <v>15</v>
      </c>
      <c r="J57" s="49">
        <v>50</v>
      </c>
    </row>
    <row r="58" spans="1:15" ht="15.95" customHeight="1" x14ac:dyDescent="0.25">
      <c r="A58" s="127"/>
      <c r="B58" s="127"/>
      <c r="C58" s="44" t="s">
        <v>16</v>
      </c>
      <c r="D58" s="47">
        <v>0.02</v>
      </c>
      <c r="E58" s="47">
        <v>0</v>
      </c>
      <c r="F58" s="47">
        <v>0</v>
      </c>
      <c r="G58" s="47">
        <v>0.24</v>
      </c>
      <c r="H58" s="47">
        <v>0.44</v>
      </c>
      <c r="I58" s="47">
        <v>0.3</v>
      </c>
      <c r="J58" s="47">
        <v>1</v>
      </c>
      <c r="L58" s="59">
        <f>H58+I58</f>
        <v>0.74</v>
      </c>
      <c r="M58" t="s">
        <v>1811</v>
      </c>
      <c r="N58" t="str">
        <f>B57</f>
        <v>ED-UG</v>
      </c>
      <c r="O58" t="s">
        <v>1815</v>
      </c>
    </row>
    <row r="59" spans="1:15" ht="42" customHeight="1" x14ac:dyDescent="0.25">
      <c r="A59" s="127"/>
      <c r="B59" s="127"/>
      <c r="C59" s="44" t="s">
        <v>860</v>
      </c>
      <c r="D59" s="47">
        <v>6.25E-2</v>
      </c>
      <c r="E59" s="47">
        <v>0</v>
      </c>
      <c r="F59" s="47">
        <v>0</v>
      </c>
      <c r="G59" s="47">
        <v>4.9792531120331954E-2</v>
      </c>
      <c r="H59" s="47">
        <v>4.0892193308550186E-2</v>
      </c>
      <c r="I59" s="47">
        <v>3.896103896103896E-2</v>
      </c>
      <c r="J59" s="47">
        <v>4.048582995951417E-2</v>
      </c>
    </row>
    <row r="60" spans="1:15" ht="15.95" customHeight="1" x14ac:dyDescent="0.25">
      <c r="A60" s="127"/>
      <c r="B60" s="126"/>
      <c r="C60" s="45" t="s">
        <v>17</v>
      </c>
      <c r="D60" s="48">
        <v>8.0971659919028337E-4</v>
      </c>
      <c r="E60" s="48">
        <v>0</v>
      </c>
      <c r="F60" s="48">
        <v>0</v>
      </c>
      <c r="G60" s="48">
        <v>9.7165991902834013E-3</v>
      </c>
      <c r="H60" s="48">
        <v>1.7813765182186234E-2</v>
      </c>
      <c r="I60" s="48">
        <v>1.2145748987854249E-2</v>
      </c>
      <c r="J60" s="48">
        <v>4.048582995951417E-2</v>
      </c>
    </row>
    <row r="61" spans="1:15" ht="15.95" customHeight="1" x14ac:dyDescent="0.25">
      <c r="A61" s="127"/>
      <c r="B61" s="126" t="s">
        <v>9</v>
      </c>
      <c r="C61" s="44" t="s">
        <v>14</v>
      </c>
      <c r="D61" s="49">
        <v>0</v>
      </c>
      <c r="E61" s="49">
        <v>0</v>
      </c>
      <c r="F61" s="49">
        <v>4</v>
      </c>
      <c r="G61" s="49">
        <v>18</v>
      </c>
      <c r="H61" s="49">
        <v>38</v>
      </c>
      <c r="I61" s="49">
        <v>42</v>
      </c>
      <c r="J61" s="49">
        <v>102</v>
      </c>
    </row>
    <row r="62" spans="1:15" ht="15.95" customHeight="1" x14ac:dyDescent="0.25">
      <c r="A62" s="127"/>
      <c r="B62" s="127"/>
      <c r="C62" s="44" t="s">
        <v>16</v>
      </c>
      <c r="D62" s="47">
        <v>0</v>
      </c>
      <c r="E62" s="47">
        <v>0</v>
      </c>
      <c r="F62" s="47">
        <v>3.9215686274509803E-2</v>
      </c>
      <c r="G62" s="47">
        <v>0.17647058823529413</v>
      </c>
      <c r="H62" s="47">
        <v>0.37254901960784315</v>
      </c>
      <c r="I62" s="47">
        <v>0.41176470588235292</v>
      </c>
      <c r="J62" s="47">
        <v>1</v>
      </c>
      <c r="L62" s="59">
        <f>H62+I62</f>
        <v>0.78431372549019607</v>
      </c>
      <c r="M62" t="s">
        <v>1811</v>
      </c>
      <c r="N62" t="str">
        <f>B61</f>
        <v>FA-UG</v>
      </c>
      <c r="O62" t="s">
        <v>1815</v>
      </c>
    </row>
    <row r="63" spans="1:15" ht="42" customHeight="1" x14ac:dyDescent="0.25">
      <c r="A63" s="127"/>
      <c r="B63" s="127"/>
      <c r="C63" s="44" t="s">
        <v>860</v>
      </c>
      <c r="D63" s="47">
        <v>0</v>
      </c>
      <c r="E63" s="47">
        <v>0</v>
      </c>
      <c r="F63" s="47">
        <v>8.1632653061224497E-2</v>
      </c>
      <c r="G63" s="47">
        <v>7.4688796680497924E-2</v>
      </c>
      <c r="H63" s="47">
        <v>7.0631970260223054E-2</v>
      </c>
      <c r="I63" s="47">
        <v>0.10909090909090909</v>
      </c>
      <c r="J63" s="47">
        <v>8.259109311740892E-2</v>
      </c>
    </row>
    <row r="64" spans="1:15" ht="15.95" customHeight="1" x14ac:dyDescent="0.25">
      <c r="A64" s="127"/>
      <c r="B64" s="126"/>
      <c r="C64" s="45" t="s">
        <v>17</v>
      </c>
      <c r="D64" s="48">
        <v>0</v>
      </c>
      <c r="E64" s="48">
        <v>0</v>
      </c>
      <c r="F64" s="48">
        <v>3.2388663967611335E-3</v>
      </c>
      <c r="G64" s="48">
        <v>1.4574898785425101E-2</v>
      </c>
      <c r="H64" s="48">
        <v>3.0769230769230771E-2</v>
      </c>
      <c r="I64" s="48">
        <v>3.4008097165991902E-2</v>
      </c>
      <c r="J64" s="48">
        <v>8.259109311740892E-2</v>
      </c>
    </row>
    <row r="65" spans="1:15" ht="15.95" customHeight="1" x14ac:dyDescent="0.25">
      <c r="A65" s="127"/>
      <c r="B65" s="126" t="s">
        <v>10</v>
      </c>
      <c r="C65" s="44" t="s">
        <v>14</v>
      </c>
      <c r="D65" s="49">
        <v>0</v>
      </c>
      <c r="E65" s="49">
        <v>0</v>
      </c>
      <c r="F65" s="49">
        <v>8</v>
      </c>
      <c r="G65" s="49">
        <v>44</v>
      </c>
      <c r="H65" s="49">
        <v>75</v>
      </c>
      <c r="I65" s="49">
        <v>42</v>
      </c>
      <c r="J65" s="49">
        <v>169</v>
      </c>
    </row>
    <row r="66" spans="1:15" ht="15.95" customHeight="1" x14ac:dyDescent="0.25">
      <c r="A66" s="127"/>
      <c r="B66" s="127"/>
      <c r="C66" s="44" t="s">
        <v>16</v>
      </c>
      <c r="D66" s="47">
        <v>0</v>
      </c>
      <c r="E66" s="47">
        <v>0</v>
      </c>
      <c r="F66" s="47">
        <v>4.7337278106508875E-2</v>
      </c>
      <c r="G66" s="47">
        <v>0.26035502958579881</v>
      </c>
      <c r="H66" s="47">
        <v>0.44378698224852076</v>
      </c>
      <c r="I66" s="47">
        <v>0.24852071005917162</v>
      </c>
      <c r="J66" s="47">
        <v>1</v>
      </c>
      <c r="L66" s="59">
        <f>H66+I66</f>
        <v>0.6923076923076924</v>
      </c>
      <c r="M66" t="s">
        <v>1811</v>
      </c>
      <c r="N66" t="str">
        <f>B65</f>
        <v>HS-UG</v>
      </c>
      <c r="O66" t="s">
        <v>1815</v>
      </c>
    </row>
    <row r="67" spans="1:15" ht="42" customHeight="1" x14ac:dyDescent="0.25">
      <c r="A67" s="127"/>
      <c r="B67" s="127"/>
      <c r="C67" s="44" t="s">
        <v>860</v>
      </c>
      <c r="D67" s="47">
        <v>0</v>
      </c>
      <c r="E67" s="47">
        <v>0</v>
      </c>
      <c r="F67" s="47">
        <v>0.16326530612244899</v>
      </c>
      <c r="G67" s="47">
        <v>0.18257261410788381</v>
      </c>
      <c r="H67" s="47">
        <v>0.13940520446096655</v>
      </c>
      <c r="I67" s="47">
        <v>0.10909090909090909</v>
      </c>
      <c r="J67" s="47">
        <v>0.1368421052631579</v>
      </c>
    </row>
    <row r="68" spans="1:15" ht="15.95" customHeight="1" x14ac:dyDescent="0.25">
      <c r="A68" s="127"/>
      <c r="B68" s="126"/>
      <c r="C68" s="45" t="s">
        <v>17</v>
      </c>
      <c r="D68" s="48">
        <v>0</v>
      </c>
      <c r="E68" s="48">
        <v>0</v>
      </c>
      <c r="F68" s="48">
        <v>6.4777327935222669E-3</v>
      </c>
      <c r="G68" s="48">
        <v>3.5627530364372467E-2</v>
      </c>
      <c r="H68" s="48">
        <v>6.0728744939271252E-2</v>
      </c>
      <c r="I68" s="48">
        <v>3.4008097165991902E-2</v>
      </c>
      <c r="J68" s="48">
        <v>0.1368421052631579</v>
      </c>
    </row>
    <row r="69" spans="1:15" ht="15.95" customHeight="1" x14ac:dyDescent="0.25">
      <c r="A69" s="127"/>
      <c r="B69" s="126" t="s">
        <v>11</v>
      </c>
      <c r="C69" s="44" t="s">
        <v>14</v>
      </c>
      <c r="D69" s="49">
        <v>4</v>
      </c>
      <c r="E69" s="49">
        <v>3</v>
      </c>
      <c r="F69" s="49">
        <v>16</v>
      </c>
      <c r="G69" s="49">
        <v>69</v>
      </c>
      <c r="H69" s="49">
        <v>88</v>
      </c>
      <c r="I69" s="49">
        <v>53</v>
      </c>
      <c r="J69" s="49">
        <v>233</v>
      </c>
    </row>
    <row r="70" spans="1:15" ht="15.95" customHeight="1" x14ac:dyDescent="0.25">
      <c r="A70" s="127"/>
      <c r="B70" s="127"/>
      <c r="C70" s="44" t="s">
        <v>16</v>
      </c>
      <c r="D70" s="47">
        <v>1.7167381974248927E-2</v>
      </c>
      <c r="E70" s="47">
        <v>1.2875536480686695E-2</v>
      </c>
      <c r="F70" s="47">
        <v>6.8669527896995708E-2</v>
      </c>
      <c r="G70" s="47">
        <v>0.29613733905579398</v>
      </c>
      <c r="H70" s="47">
        <v>0.37768240343347642</v>
      </c>
      <c r="I70" s="47">
        <v>0.22746781115879827</v>
      </c>
      <c r="J70" s="47">
        <v>1</v>
      </c>
      <c r="L70" s="59">
        <f>H70+I70</f>
        <v>0.60515021459227469</v>
      </c>
      <c r="M70" t="s">
        <v>1811</v>
      </c>
      <c r="N70" t="str">
        <f>B69</f>
        <v>SE-UG</v>
      </c>
      <c r="O70" t="s">
        <v>1815</v>
      </c>
    </row>
    <row r="71" spans="1:15" ht="42" customHeight="1" x14ac:dyDescent="0.25">
      <c r="A71" s="127"/>
      <c r="B71" s="127"/>
      <c r="C71" s="44" t="s">
        <v>860</v>
      </c>
      <c r="D71" s="47">
        <v>0.25</v>
      </c>
      <c r="E71" s="47">
        <v>0.5</v>
      </c>
      <c r="F71" s="47">
        <v>0.32653061224489799</v>
      </c>
      <c r="G71" s="47">
        <v>0.2863070539419087</v>
      </c>
      <c r="H71" s="47">
        <v>0.16356877323420074</v>
      </c>
      <c r="I71" s="47">
        <v>0.13766233766233765</v>
      </c>
      <c r="J71" s="47">
        <v>0.18866396761133605</v>
      </c>
    </row>
    <row r="72" spans="1:15" ht="15.95" customHeight="1" x14ac:dyDescent="0.25">
      <c r="A72" s="126"/>
      <c r="B72" s="126"/>
      <c r="C72" s="45" t="s">
        <v>17</v>
      </c>
      <c r="D72" s="48">
        <v>3.2388663967611335E-3</v>
      </c>
      <c r="E72" s="48">
        <v>2.4291497975708503E-3</v>
      </c>
      <c r="F72" s="48">
        <v>1.2955465587044534E-2</v>
      </c>
      <c r="G72" s="48">
        <v>5.5870445344129556E-2</v>
      </c>
      <c r="H72" s="48">
        <v>7.1255060728744934E-2</v>
      </c>
      <c r="I72" s="48">
        <v>4.2914979757085019E-2</v>
      </c>
      <c r="J72" s="48">
        <v>0.18866396761133605</v>
      </c>
    </row>
    <row r="73" spans="1:15" ht="15.95" customHeight="1" x14ac:dyDescent="0.25">
      <c r="A73" s="126" t="s">
        <v>4</v>
      </c>
      <c r="B73" s="127"/>
      <c r="C73" s="44" t="s">
        <v>14</v>
      </c>
      <c r="D73" s="49">
        <v>16</v>
      </c>
      <c r="E73" s="49">
        <v>6</v>
      </c>
      <c r="F73" s="49">
        <v>49</v>
      </c>
      <c r="G73" s="49">
        <v>241</v>
      </c>
      <c r="H73" s="49">
        <v>538</v>
      </c>
      <c r="I73" s="49">
        <v>385</v>
      </c>
      <c r="J73" s="49">
        <v>1235</v>
      </c>
    </row>
    <row r="74" spans="1:15" ht="15.95" customHeight="1" x14ac:dyDescent="0.25">
      <c r="A74" s="127"/>
      <c r="B74" s="127"/>
      <c r="C74" s="44" t="s">
        <v>16</v>
      </c>
      <c r="D74" s="47">
        <v>1.2955465587044534E-2</v>
      </c>
      <c r="E74" s="47">
        <v>4.8582995951417006E-3</v>
      </c>
      <c r="F74" s="47">
        <v>3.9676113360323888E-2</v>
      </c>
      <c r="G74" s="47">
        <v>0.19514170040485829</v>
      </c>
      <c r="H74" s="47">
        <v>0.43562753036437241</v>
      </c>
      <c r="I74" s="47">
        <v>0.31174089068825911</v>
      </c>
      <c r="J74" s="47">
        <v>1</v>
      </c>
      <c r="L74" s="59">
        <f>H74+I74</f>
        <v>0.74736842105263146</v>
      </c>
      <c r="M74" t="s">
        <v>1811</v>
      </c>
      <c r="N74" t="s">
        <v>1813</v>
      </c>
      <c r="O74" t="s">
        <v>1815</v>
      </c>
    </row>
    <row r="75" spans="1:15" ht="42" customHeight="1" x14ac:dyDescent="0.25">
      <c r="A75" s="127"/>
      <c r="B75" s="127"/>
      <c r="C75" s="44" t="s">
        <v>860</v>
      </c>
      <c r="D75" s="47">
        <v>1</v>
      </c>
      <c r="E75" s="47">
        <v>1</v>
      </c>
      <c r="F75" s="47">
        <v>1</v>
      </c>
      <c r="G75" s="47">
        <v>1</v>
      </c>
      <c r="H75" s="47">
        <v>1</v>
      </c>
      <c r="I75" s="47">
        <v>1</v>
      </c>
      <c r="J75" s="47">
        <v>1</v>
      </c>
    </row>
    <row r="76" spans="1:15" s="76" customFormat="1" ht="15.95" customHeight="1" thickBot="1" x14ac:dyDescent="0.3">
      <c r="A76" s="128"/>
      <c r="B76" s="128"/>
      <c r="C76" s="135" t="s">
        <v>17</v>
      </c>
      <c r="D76" s="136">
        <v>1.2955465587044534E-2</v>
      </c>
      <c r="E76" s="136">
        <v>4.8582995951417006E-3</v>
      </c>
      <c r="F76" s="136">
        <v>3.9676113360323888E-2</v>
      </c>
      <c r="G76" s="136">
        <v>0.19514170040485829</v>
      </c>
      <c r="H76" s="136">
        <v>0.43562753036437241</v>
      </c>
      <c r="I76" s="136">
        <v>0.31174089068825911</v>
      </c>
      <c r="J76" s="136">
        <v>1</v>
      </c>
    </row>
    <row r="77" spans="1:15" ht="15.75" thickTop="1" x14ac:dyDescent="0.25"/>
    <row r="78" spans="1:15" ht="18.95" customHeight="1" x14ac:dyDescent="0.25">
      <c r="A78" s="129" t="s">
        <v>861</v>
      </c>
      <c r="B78" s="129"/>
      <c r="C78" s="129"/>
      <c r="D78" s="129"/>
      <c r="E78" s="129"/>
      <c r="F78" s="129"/>
      <c r="G78" s="129"/>
      <c r="H78" s="129"/>
      <c r="I78" s="129"/>
      <c r="J78" s="129"/>
    </row>
    <row r="79" spans="1:15" ht="15" customHeight="1" x14ac:dyDescent="0.25">
      <c r="A79" s="130"/>
      <c r="B79" s="130"/>
      <c r="C79" s="130"/>
      <c r="D79" s="132" t="s">
        <v>862</v>
      </c>
      <c r="E79" s="132"/>
      <c r="F79" s="132"/>
      <c r="G79" s="132"/>
      <c r="H79" s="132"/>
      <c r="I79" s="132"/>
      <c r="J79" s="132" t="s">
        <v>4</v>
      </c>
    </row>
    <row r="80" spans="1:15" ht="69.95" customHeight="1" x14ac:dyDescent="0.25">
      <c r="A80" s="131"/>
      <c r="B80" s="131"/>
      <c r="C80" s="131"/>
      <c r="D80" s="42" t="s">
        <v>851</v>
      </c>
      <c r="E80" s="42" t="s">
        <v>852</v>
      </c>
      <c r="F80" s="42" t="s">
        <v>853</v>
      </c>
      <c r="G80" s="42" t="s">
        <v>854</v>
      </c>
      <c r="H80" s="42" t="s">
        <v>855</v>
      </c>
      <c r="I80" s="42" t="s">
        <v>856</v>
      </c>
      <c r="J80" s="133"/>
    </row>
    <row r="81" spans="1:15" ht="15.95" customHeight="1" x14ac:dyDescent="0.25">
      <c r="A81" s="134" t="s">
        <v>3</v>
      </c>
      <c r="B81" s="134" t="s">
        <v>5</v>
      </c>
      <c r="C81" s="43" t="s">
        <v>14</v>
      </c>
      <c r="D81" s="46">
        <v>5</v>
      </c>
      <c r="E81" s="46">
        <v>1</v>
      </c>
      <c r="F81" s="46">
        <v>8</v>
      </c>
      <c r="G81" s="46">
        <v>37</v>
      </c>
      <c r="H81" s="46">
        <v>77</v>
      </c>
      <c r="I81" s="46">
        <v>69</v>
      </c>
      <c r="J81" s="46">
        <v>197</v>
      </c>
    </row>
    <row r="82" spans="1:15" ht="15.95" customHeight="1" x14ac:dyDescent="0.25">
      <c r="A82" s="127"/>
      <c r="B82" s="127"/>
      <c r="C82" s="44" t="s">
        <v>16</v>
      </c>
      <c r="D82" s="47">
        <v>2.5380710659898477E-2</v>
      </c>
      <c r="E82" s="47">
        <v>5.076142131979695E-3</v>
      </c>
      <c r="F82" s="47">
        <v>4.060913705583756E-2</v>
      </c>
      <c r="G82" s="47">
        <v>0.18781725888324874</v>
      </c>
      <c r="H82" s="47">
        <v>0.39086294416243655</v>
      </c>
      <c r="I82" s="47">
        <v>0.35025380710659898</v>
      </c>
      <c r="J82" s="47">
        <v>1</v>
      </c>
      <c r="L82" s="59">
        <f>H82+I82</f>
        <v>0.74111675126903553</v>
      </c>
      <c r="M82" t="s">
        <v>1811</v>
      </c>
      <c r="N82" t="str">
        <f>B81</f>
        <v>AS-UG</v>
      </c>
      <c r="O82" t="s">
        <v>1815</v>
      </c>
    </row>
    <row r="83" spans="1:15" ht="42" customHeight="1" x14ac:dyDescent="0.25">
      <c r="A83" s="127"/>
      <c r="B83" s="127"/>
      <c r="C83" s="44" t="s">
        <v>863</v>
      </c>
      <c r="D83" s="47">
        <v>0.3125</v>
      </c>
      <c r="E83" s="47">
        <v>7.6923076923076927E-2</v>
      </c>
      <c r="F83" s="47">
        <v>9.4117647058823528E-2</v>
      </c>
      <c r="G83" s="47">
        <v>0.11384615384615385</v>
      </c>
      <c r="H83" s="47">
        <v>0.15975103734439833</v>
      </c>
      <c r="I83" s="47">
        <v>0.21974522292993628</v>
      </c>
      <c r="J83" s="47">
        <v>0.15951417004048582</v>
      </c>
    </row>
    <row r="84" spans="1:15" ht="15.95" customHeight="1" x14ac:dyDescent="0.25">
      <c r="A84" s="127"/>
      <c r="B84" s="126"/>
      <c r="C84" s="45" t="s">
        <v>17</v>
      </c>
      <c r="D84" s="48">
        <v>4.048582995951417E-3</v>
      </c>
      <c r="E84" s="48">
        <v>8.0971659919028337E-4</v>
      </c>
      <c r="F84" s="48">
        <v>6.4777327935222669E-3</v>
      </c>
      <c r="G84" s="48">
        <v>2.9959514170040485E-2</v>
      </c>
      <c r="H84" s="48">
        <v>6.2348178137651832E-2</v>
      </c>
      <c r="I84" s="48">
        <v>5.5870445344129556E-2</v>
      </c>
      <c r="J84" s="48">
        <v>0.15951417004048582</v>
      </c>
    </row>
    <row r="85" spans="1:15" ht="15.95" customHeight="1" x14ac:dyDescent="0.25">
      <c r="A85" s="127"/>
      <c r="B85" s="126" t="s">
        <v>6</v>
      </c>
      <c r="C85" s="44" t="s">
        <v>14</v>
      </c>
      <c r="D85" s="49">
        <v>2</v>
      </c>
      <c r="E85" s="49">
        <v>3</v>
      </c>
      <c r="F85" s="49">
        <v>13</v>
      </c>
      <c r="G85" s="49">
        <v>79</v>
      </c>
      <c r="H85" s="49">
        <v>138</v>
      </c>
      <c r="I85" s="49">
        <v>65</v>
      </c>
      <c r="J85" s="49">
        <v>300</v>
      </c>
    </row>
    <row r="86" spans="1:15" ht="15.95" customHeight="1" x14ac:dyDescent="0.25">
      <c r="A86" s="127"/>
      <c r="B86" s="127"/>
      <c r="C86" s="44" t="s">
        <v>16</v>
      </c>
      <c r="D86" s="47">
        <v>6.6666666666666671E-3</v>
      </c>
      <c r="E86" s="47">
        <v>0.01</v>
      </c>
      <c r="F86" s="47">
        <v>4.3333333333333342E-2</v>
      </c>
      <c r="G86" s="47">
        <v>0.26333333333333331</v>
      </c>
      <c r="H86" s="47">
        <v>0.46</v>
      </c>
      <c r="I86" s="47">
        <v>0.21666666666666667</v>
      </c>
      <c r="J86" s="47">
        <v>1</v>
      </c>
      <c r="L86" s="59">
        <f>H86+I86</f>
        <v>0.67666666666666675</v>
      </c>
      <c r="M86" t="s">
        <v>1811</v>
      </c>
      <c r="N86" t="str">
        <f>B85</f>
        <v>BU-UG</v>
      </c>
      <c r="O86" t="s">
        <v>1815</v>
      </c>
    </row>
    <row r="87" spans="1:15" ht="42" customHeight="1" x14ac:dyDescent="0.25">
      <c r="A87" s="127"/>
      <c r="B87" s="127"/>
      <c r="C87" s="44" t="s">
        <v>863</v>
      </c>
      <c r="D87" s="47">
        <v>0.125</v>
      </c>
      <c r="E87" s="47">
        <v>0.23076923076923075</v>
      </c>
      <c r="F87" s="47">
        <v>0.15294117647058825</v>
      </c>
      <c r="G87" s="47">
        <v>0.24307692307692308</v>
      </c>
      <c r="H87" s="47">
        <v>0.2863070539419087</v>
      </c>
      <c r="I87" s="47">
        <v>0.2070063694267516</v>
      </c>
      <c r="J87" s="47">
        <v>0.24291497975708501</v>
      </c>
    </row>
    <row r="88" spans="1:15" ht="15.95" customHeight="1" x14ac:dyDescent="0.25">
      <c r="A88" s="127"/>
      <c r="B88" s="126"/>
      <c r="C88" s="45" t="s">
        <v>17</v>
      </c>
      <c r="D88" s="48">
        <v>1.6194331983805667E-3</v>
      </c>
      <c r="E88" s="48">
        <v>2.4291497975708503E-3</v>
      </c>
      <c r="F88" s="48">
        <v>1.0526315789473684E-2</v>
      </c>
      <c r="G88" s="48">
        <v>6.396761133603239E-2</v>
      </c>
      <c r="H88" s="48">
        <v>0.11174089068825911</v>
      </c>
      <c r="I88" s="48">
        <v>5.2631578947368418E-2</v>
      </c>
      <c r="J88" s="48">
        <v>0.24291497975708501</v>
      </c>
    </row>
    <row r="89" spans="1:15" ht="15.95" customHeight="1" x14ac:dyDescent="0.25">
      <c r="A89" s="127"/>
      <c r="B89" s="126" t="s">
        <v>7</v>
      </c>
      <c r="C89" s="44" t="s">
        <v>14</v>
      </c>
      <c r="D89" s="49">
        <v>4</v>
      </c>
      <c r="E89" s="49">
        <v>1</v>
      </c>
      <c r="F89" s="49">
        <v>8</v>
      </c>
      <c r="G89" s="49">
        <v>29</v>
      </c>
      <c r="H89" s="49">
        <v>71</v>
      </c>
      <c r="I89" s="49">
        <v>71</v>
      </c>
      <c r="J89" s="49">
        <v>184</v>
      </c>
    </row>
    <row r="90" spans="1:15" ht="15.95" customHeight="1" x14ac:dyDescent="0.25">
      <c r="A90" s="127"/>
      <c r="B90" s="127"/>
      <c r="C90" s="44" t="s">
        <v>16</v>
      </c>
      <c r="D90" s="47">
        <v>2.1739130434782608E-2</v>
      </c>
      <c r="E90" s="47">
        <v>5.434782608695652E-3</v>
      </c>
      <c r="F90" s="47">
        <v>4.3478260869565216E-2</v>
      </c>
      <c r="G90" s="47">
        <v>0.15760869565217392</v>
      </c>
      <c r="H90" s="47">
        <v>0.38586956521739135</v>
      </c>
      <c r="I90" s="47">
        <v>0.38586956521739135</v>
      </c>
      <c r="J90" s="47">
        <v>1</v>
      </c>
      <c r="L90" s="59">
        <f>H90+I90</f>
        <v>0.77173913043478271</v>
      </c>
      <c r="M90" t="s">
        <v>1811</v>
      </c>
      <c r="N90" t="str">
        <f>B89</f>
        <v>CO-UG</v>
      </c>
      <c r="O90" t="s">
        <v>1815</v>
      </c>
    </row>
    <row r="91" spans="1:15" ht="42" customHeight="1" x14ac:dyDescent="0.25">
      <c r="A91" s="127"/>
      <c r="B91" s="127"/>
      <c r="C91" s="44" t="s">
        <v>863</v>
      </c>
      <c r="D91" s="47">
        <v>0.25</v>
      </c>
      <c r="E91" s="47">
        <v>7.6923076923076927E-2</v>
      </c>
      <c r="F91" s="47">
        <v>9.4117647058823528E-2</v>
      </c>
      <c r="G91" s="47">
        <v>8.9230769230769238E-2</v>
      </c>
      <c r="H91" s="47">
        <v>0.14730290456431536</v>
      </c>
      <c r="I91" s="47">
        <v>0.22611464968152867</v>
      </c>
      <c r="J91" s="47">
        <v>0.14898785425101216</v>
      </c>
    </row>
    <row r="92" spans="1:15" ht="15.95" customHeight="1" x14ac:dyDescent="0.25">
      <c r="A92" s="127"/>
      <c r="B92" s="126"/>
      <c r="C92" s="45" t="s">
        <v>17</v>
      </c>
      <c r="D92" s="48">
        <v>3.2388663967611335E-3</v>
      </c>
      <c r="E92" s="48">
        <v>8.0971659919028337E-4</v>
      </c>
      <c r="F92" s="48">
        <v>6.4777327935222669E-3</v>
      </c>
      <c r="G92" s="48">
        <v>2.348178137651822E-2</v>
      </c>
      <c r="H92" s="48">
        <v>5.7489878542510114E-2</v>
      </c>
      <c r="I92" s="48">
        <v>5.7489878542510114E-2</v>
      </c>
      <c r="J92" s="48">
        <v>0.14898785425101216</v>
      </c>
    </row>
    <row r="93" spans="1:15" ht="15.95" customHeight="1" x14ac:dyDescent="0.25">
      <c r="A93" s="127"/>
      <c r="B93" s="126" t="s">
        <v>8</v>
      </c>
      <c r="C93" s="44" t="s">
        <v>14</v>
      </c>
      <c r="D93" s="49">
        <v>1</v>
      </c>
      <c r="E93" s="49">
        <v>0</v>
      </c>
      <c r="F93" s="49">
        <v>3</v>
      </c>
      <c r="G93" s="49">
        <v>14</v>
      </c>
      <c r="H93" s="49">
        <v>14</v>
      </c>
      <c r="I93" s="49">
        <v>18</v>
      </c>
      <c r="J93" s="49">
        <v>50</v>
      </c>
    </row>
    <row r="94" spans="1:15" ht="15.95" customHeight="1" x14ac:dyDescent="0.25">
      <c r="A94" s="127"/>
      <c r="B94" s="127"/>
      <c r="C94" s="44" t="s">
        <v>16</v>
      </c>
      <c r="D94" s="47">
        <v>0.02</v>
      </c>
      <c r="E94" s="47">
        <v>0</v>
      </c>
      <c r="F94" s="47">
        <v>0.06</v>
      </c>
      <c r="G94" s="47">
        <v>0.28000000000000003</v>
      </c>
      <c r="H94" s="47">
        <v>0.28000000000000003</v>
      </c>
      <c r="I94" s="47">
        <v>0.36</v>
      </c>
      <c r="J94" s="47">
        <v>1</v>
      </c>
      <c r="L94" s="59">
        <f>H94+I94</f>
        <v>0.64</v>
      </c>
      <c r="M94" t="s">
        <v>1811</v>
      </c>
      <c r="N94" t="str">
        <f>B93</f>
        <v>ED-UG</v>
      </c>
      <c r="O94" t="s">
        <v>1815</v>
      </c>
    </row>
    <row r="95" spans="1:15" ht="42" customHeight="1" x14ac:dyDescent="0.25">
      <c r="A95" s="127"/>
      <c r="B95" s="127"/>
      <c r="C95" s="44" t="s">
        <v>863</v>
      </c>
      <c r="D95" s="47">
        <v>6.25E-2</v>
      </c>
      <c r="E95" s="47">
        <v>0</v>
      </c>
      <c r="F95" s="47">
        <v>3.5294117647058823E-2</v>
      </c>
      <c r="G95" s="47">
        <v>4.3076923076923075E-2</v>
      </c>
      <c r="H95" s="47">
        <v>2.9045643153526968E-2</v>
      </c>
      <c r="I95" s="47">
        <v>5.7324840764331218E-2</v>
      </c>
      <c r="J95" s="47">
        <v>4.048582995951417E-2</v>
      </c>
    </row>
    <row r="96" spans="1:15" ht="15.95" customHeight="1" x14ac:dyDescent="0.25">
      <c r="A96" s="127"/>
      <c r="B96" s="126"/>
      <c r="C96" s="45" t="s">
        <v>17</v>
      </c>
      <c r="D96" s="48">
        <v>8.0971659919028337E-4</v>
      </c>
      <c r="E96" s="48">
        <v>0</v>
      </c>
      <c r="F96" s="48">
        <v>2.4291497975708503E-3</v>
      </c>
      <c r="G96" s="48">
        <v>1.1336032388663968E-2</v>
      </c>
      <c r="H96" s="48">
        <v>1.1336032388663968E-2</v>
      </c>
      <c r="I96" s="48">
        <v>1.4574898785425101E-2</v>
      </c>
      <c r="J96" s="48">
        <v>4.048582995951417E-2</v>
      </c>
    </row>
    <row r="97" spans="1:15" ht="15.95" customHeight="1" x14ac:dyDescent="0.25">
      <c r="A97" s="127"/>
      <c r="B97" s="126" t="s">
        <v>9</v>
      </c>
      <c r="C97" s="44" t="s">
        <v>14</v>
      </c>
      <c r="D97" s="49">
        <v>1</v>
      </c>
      <c r="E97" s="49">
        <v>2</v>
      </c>
      <c r="F97" s="49">
        <v>9</v>
      </c>
      <c r="G97" s="49">
        <v>29</v>
      </c>
      <c r="H97" s="49">
        <v>37</v>
      </c>
      <c r="I97" s="49">
        <v>24</v>
      </c>
      <c r="J97" s="49">
        <v>102</v>
      </c>
    </row>
    <row r="98" spans="1:15" ht="15.95" customHeight="1" x14ac:dyDescent="0.25">
      <c r="A98" s="127"/>
      <c r="B98" s="127"/>
      <c r="C98" s="44" t="s">
        <v>16</v>
      </c>
      <c r="D98" s="47">
        <v>9.8039215686274508E-3</v>
      </c>
      <c r="E98" s="47">
        <v>1.9607843137254902E-2</v>
      </c>
      <c r="F98" s="47">
        <v>8.8235294117647065E-2</v>
      </c>
      <c r="G98" s="47">
        <v>0.28431372549019607</v>
      </c>
      <c r="H98" s="47">
        <v>0.36274509803921567</v>
      </c>
      <c r="I98" s="47">
        <v>0.23529411764705879</v>
      </c>
      <c r="J98" s="47">
        <v>1</v>
      </c>
      <c r="L98" s="59">
        <f>H98+I98</f>
        <v>0.59803921568627449</v>
      </c>
      <c r="M98" t="s">
        <v>1811</v>
      </c>
      <c r="N98" t="str">
        <f>B97</f>
        <v>FA-UG</v>
      </c>
      <c r="O98" t="s">
        <v>1815</v>
      </c>
    </row>
    <row r="99" spans="1:15" ht="42" customHeight="1" x14ac:dyDescent="0.25">
      <c r="A99" s="127"/>
      <c r="B99" s="127"/>
      <c r="C99" s="44" t="s">
        <v>863</v>
      </c>
      <c r="D99" s="47">
        <v>6.25E-2</v>
      </c>
      <c r="E99" s="47">
        <v>0.15384615384615385</v>
      </c>
      <c r="F99" s="47">
        <v>0.10588235294117647</v>
      </c>
      <c r="G99" s="47">
        <v>8.9230769230769238E-2</v>
      </c>
      <c r="H99" s="47">
        <v>7.6763485477178428E-2</v>
      </c>
      <c r="I99" s="47">
        <v>7.6433121019108277E-2</v>
      </c>
      <c r="J99" s="47">
        <v>8.259109311740892E-2</v>
      </c>
    </row>
    <row r="100" spans="1:15" ht="15.95" customHeight="1" x14ac:dyDescent="0.25">
      <c r="A100" s="127"/>
      <c r="B100" s="126"/>
      <c r="C100" s="45" t="s">
        <v>17</v>
      </c>
      <c r="D100" s="48">
        <v>8.0971659919028337E-4</v>
      </c>
      <c r="E100" s="48">
        <v>1.6194331983805667E-3</v>
      </c>
      <c r="F100" s="48">
        <v>7.2874493927125505E-3</v>
      </c>
      <c r="G100" s="48">
        <v>2.348178137651822E-2</v>
      </c>
      <c r="H100" s="48">
        <v>2.9959514170040485E-2</v>
      </c>
      <c r="I100" s="48">
        <v>1.9433198380566803E-2</v>
      </c>
      <c r="J100" s="48">
        <v>8.259109311740892E-2</v>
      </c>
    </row>
    <row r="101" spans="1:15" ht="15.95" customHeight="1" x14ac:dyDescent="0.25">
      <c r="A101" s="127"/>
      <c r="B101" s="126" t="s">
        <v>10</v>
      </c>
      <c r="C101" s="44" t="s">
        <v>14</v>
      </c>
      <c r="D101" s="49">
        <v>0</v>
      </c>
      <c r="E101" s="49">
        <v>1</v>
      </c>
      <c r="F101" s="49">
        <v>17</v>
      </c>
      <c r="G101" s="49">
        <v>71</v>
      </c>
      <c r="H101" s="49">
        <v>59</v>
      </c>
      <c r="I101" s="49">
        <v>21</v>
      </c>
      <c r="J101" s="49">
        <v>169</v>
      </c>
    </row>
    <row r="102" spans="1:15" ht="15.95" customHeight="1" x14ac:dyDescent="0.25">
      <c r="A102" s="127"/>
      <c r="B102" s="127"/>
      <c r="C102" s="44" t="s">
        <v>16</v>
      </c>
      <c r="D102" s="47">
        <v>0</v>
      </c>
      <c r="E102" s="47">
        <v>5.9171597633136093E-3</v>
      </c>
      <c r="F102" s="47">
        <v>0.10059171597633138</v>
      </c>
      <c r="G102" s="47">
        <v>0.42011834319526625</v>
      </c>
      <c r="H102" s="47">
        <v>0.34911242603550297</v>
      </c>
      <c r="I102" s="47">
        <v>0.12426035502958581</v>
      </c>
      <c r="J102" s="47">
        <v>1</v>
      </c>
      <c r="L102" s="59">
        <f>H102+I102</f>
        <v>0.47337278106508879</v>
      </c>
      <c r="M102" t="s">
        <v>1811</v>
      </c>
      <c r="N102" t="str">
        <f>B101</f>
        <v>HS-UG</v>
      </c>
      <c r="O102" t="s">
        <v>1815</v>
      </c>
    </row>
    <row r="103" spans="1:15" ht="42" customHeight="1" x14ac:dyDescent="0.25">
      <c r="A103" s="127"/>
      <c r="B103" s="127"/>
      <c r="C103" s="44" t="s">
        <v>863</v>
      </c>
      <c r="D103" s="47">
        <v>0</v>
      </c>
      <c r="E103" s="47">
        <v>7.6923076923076927E-2</v>
      </c>
      <c r="F103" s="47">
        <v>0.2</v>
      </c>
      <c r="G103" s="47">
        <v>0.21846153846153846</v>
      </c>
      <c r="H103" s="47">
        <v>0.12240663900414937</v>
      </c>
      <c r="I103" s="47">
        <v>6.6878980891719744E-2</v>
      </c>
      <c r="J103" s="47">
        <v>0.1368421052631579</v>
      </c>
    </row>
    <row r="104" spans="1:15" ht="15.95" customHeight="1" x14ac:dyDescent="0.25">
      <c r="A104" s="127"/>
      <c r="B104" s="126"/>
      <c r="C104" s="45" t="s">
        <v>17</v>
      </c>
      <c r="D104" s="48">
        <v>0</v>
      </c>
      <c r="E104" s="48">
        <v>8.0971659919028337E-4</v>
      </c>
      <c r="F104" s="48">
        <v>1.3765182186234818E-2</v>
      </c>
      <c r="G104" s="48">
        <v>5.7489878542510114E-2</v>
      </c>
      <c r="H104" s="48">
        <v>4.7773279352226722E-2</v>
      </c>
      <c r="I104" s="48">
        <v>1.7004048582995951E-2</v>
      </c>
      <c r="J104" s="48">
        <v>0.1368421052631579</v>
      </c>
    </row>
    <row r="105" spans="1:15" ht="15.95" customHeight="1" x14ac:dyDescent="0.25">
      <c r="A105" s="127"/>
      <c r="B105" s="126" t="s">
        <v>11</v>
      </c>
      <c r="C105" s="44" t="s">
        <v>14</v>
      </c>
      <c r="D105" s="49">
        <v>3</v>
      </c>
      <c r="E105" s="49">
        <v>5</v>
      </c>
      <c r="F105" s="49">
        <v>27</v>
      </c>
      <c r="G105" s="49">
        <v>66</v>
      </c>
      <c r="H105" s="49">
        <v>86</v>
      </c>
      <c r="I105" s="49">
        <v>46</v>
      </c>
      <c r="J105" s="49">
        <v>233</v>
      </c>
    </row>
    <row r="106" spans="1:15" ht="15.95" customHeight="1" x14ac:dyDescent="0.25">
      <c r="A106" s="127"/>
      <c r="B106" s="127"/>
      <c r="C106" s="44" t="s">
        <v>16</v>
      </c>
      <c r="D106" s="47">
        <v>1.2875536480686695E-2</v>
      </c>
      <c r="E106" s="47">
        <v>2.1459227467811159E-2</v>
      </c>
      <c r="F106" s="47">
        <v>0.11587982832618024</v>
      </c>
      <c r="G106" s="47">
        <v>0.2832618025751073</v>
      </c>
      <c r="H106" s="47">
        <v>0.36909871244635201</v>
      </c>
      <c r="I106" s="47">
        <v>0.19742489270386265</v>
      </c>
      <c r="J106" s="47">
        <v>1</v>
      </c>
      <c r="L106" s="59">
        <f>H106+I106</f>
        <v>0.56652360515021472</v>
      </c>
      <c r="M106" t="s">
        <v>1811</v>
      </c>
      <c r="N106" t="str">
        <f>B105</f>
        <v>SE-UG</v>
      </c>
      <c r="O106" t="s">
        <v>1815</v>
      </c>
    </row>
    <row r="107" spans="1:15" ht="42" customHeight="1" x14ac:dyDescent="0.25">
      <c r="A107" s="127"/>
      <c r="B107" s="127"/>
      <c r="C107" s="44" t="s">
        <v>863</v>
      </c>
      <c r="D107" s="47">
        <v>0.1875</v>
      </c>
      <c r="E107" s="47">
        <v>0.38461538461538469</v>
      </c>
      <c r="F107" s="47">
        <v>0.31764705882352939</v>
      </c>
      <c r="G107" s="47">
        <v>0.20307692307692307</v>
      </c>
      <c r="H107" s="47">
        <v>0.17842323651452283</v>
      </c>
      <c r="I107" s="47">
        <v>0.1464968152866242</v>
      </c>
      <c r="J107" s="47">
        <v>0.18866396761133605</v>
      </c>
    </row>
    <row r="108" spans="1:15" ht="15.95" customHeight="1" x14ac:dyDescent="0.25">
      <c r="A108" s="126"/>
      <c r="B108" s="126"/>
      <c r="C108" s="45" t="s">
        <v>17</v>
      </c>
      <c r="D108" s="48">
        <v>2.4291497975708503E-3</v>
      </c>
      <c r="E108" s="48">
        <v>4.048582995951417E-3</v>
      </c>
      <c r="F108" s="48">
        <v>2.1862348178137651E-2</v>
      </c>
      <c r="G108" s="48">
        <v>5.3441295546558715E-2</v>
      </c>
      <c r="H108" s="48">
        <v>6.9635627530364369E-2</v>
      </c>
      <c r="I108" s="48">
        <v>3.724696356275304E-2</v>
      </c>
      <c r="J108" s="48">
        <v>0.18866396761133605</v>
      </c>
    </row>
    <row r="109" spans="1:15" ht="15.95" customHeight="1" x14ac:dyDescent="0.25">
      <c r="A109" s="126" t="s">
        <v>4</v>
      </c>
      <c r="B109" s="127"/>
      <c r="C109" s="44" t="s">
        <v>14</v>
      </c>
      <c r="D109" s="49">
        <v>16</v>
      </c>
      <c r="E109" s="49">
        <v>13</v>
      </c>
      <c r="F109" s="49">
        <v>85</v>
      </c>
      <c r="G109" s="49">
        <v>325</v>
      </c>
      <c r="H109" s="49">
        <v>482</v>
      </c>
      <c r="I109" s="49">
        <v>314</v>
      </c>
      <c r="J109" s="49">
        <v>1235</v>
      </c>
    </row>
    <row r="110" spans="1:15" ht="15.95" customHeight="1" x14ac:dyDescent="0.25">
      <c r="A110" s="127"/>
      <c r="B110" s="127"/>
      <c r="C110" s="44" t="s">
        <v>16</v>
      </c>
      <c r="D110" s="47">
        <v>1.2955465587044534E-2</v>
      </c>
      <c r="E110" s="47">
        <v>1.0526315789473684E-2</v>
      </c>
      <c r="F110" s="47">
        <v>6.8825910931174086E-2</v>
      </c>
      <c r="G110" s="47">
        <v>0.26315789473684209</v>
      </c>
      <c r="H110" s="47">
        <v>0.39028340080971657</v>
      </c>
      <c r="I110" s="47">
        <v>0.25425101214574897</v>
      </c>
      <c r="J110" s="47">
        <v>1</v>
      </c>
      <c r="L110" s="59">
        <f>H110+I110</f>
        <v>0.64453441295546554</v>
      </c>
      <c r="M110" t="s">
        <v>1811</v>
      </c>
      <c r="N110" t="s">
        <v>1813</v>
      </c>
      <c r="O110" t="s">
        <v>1815</v>
      </c>
    </row>
    <row r="111" spans="1:15" ht="42" customHeight="1" x14ac:dyDescent="0.25">
      <c r="A111" s="127"/>
      <c r="B111" s="127"/>
      <c r="C111" s="44" t="s">
        <v>863</v>
      </c>
      <c r="D111" s="47">
        <v>1</v>
      </c>
      <c r="E111" s="47">
        <v>1</v>
      </c>
      <c r="F111" s="47">
        <v>1</v>
      </c>
      <c r="G111" s="47">
        <v>1</v>
      </c>
      <c r="H111" s="47">
        <v>1</v>
      </c>
      <c r="I111" s="47">
        <v>1</v>
      </c>
      <c r="J111" s="47">
        <v>1</v>
      </c>
    </row>
    <row r="112" spans="1:15" s="76" customFormat="1" ht="15.95" customHeight="1" thickBot="1" x14ac:dyDescent="0.3">
      <c r="A112" s="128"/>
      <c r="B112" s="128"/>
      <c r="C112" s="135" t="s">
        <v>17</v>
      </c>
      <c r="D112" s="136">
        <v>1.2955465587044534E-2</v>
      </c>
      <c r="E112" s="136">
        <v>1.0526315789473684E-2</v>
      </c>
      <c r="F112" s="136">
        <v>6.8825910931174086E-2</v>
      </c>
      <c r="G112" s="136">
        <v>0.26315789473684209</v>
      </c>
      <c r="H112" s="136">
        <v>0.39028340080971657</v>
      </c>
      <c r="I112" s="136">
        <v>0.25425101214574897</v>
      </c>
      <c r="J112" s="136">
        <v>1</v>
      </c>
    </row>
    <row r="113" spans="1:15" ht="15.75" thickTop="1" x14ac:dyDescent="0.25"/>
    <row r="114" spans="1:15" ht="18.95" customHeight="1" x14ac:dyDescent="0.25">
      <c r="A114" s="129" t="s">
        <v>864</v>
      </c>
      <c r="B114" s="129"/>
      <c r="C114" s="129"/>
      <c r="D114" s="129"/>
      <c r="E114" s="129"/>
      <c r="F114" s="129"/>
      <c r="G114" s="129"/>
      <c r="H114" s="129"/>
      <c r="I114" s="129"/>
      <c r="J114" s="129"/>
    </row>
    <row r="115" spans="1:15" ht="15" customHeight="1" x14ac:dyDescent="0.25">
      <c r="A115" s="130"/>
      <c r="B115" s="130"/>
      <c r="C115" s="130"/>
      <c r="D115" s="132" t="s">
        <v>865</v>
      </c>
      <c r="E115" s="132"/>
      <c r="F115" s="132"/>
      <c r="G115" s="132"/>
      <c r="H115" s="132"/>
      <c r="I115" s="132"/>
      <c r="J115" s="132" t="s">
        <v>4</v>
      </c>
    </row>
    <row r="116" spans="1:15" ht="69.95" customHeight="1" x14ac:dyDescent="0.25">
      <c r="A116" s="131"/>
      <c r="B116" s="131"/>
      <c r="C116" s="131"/>
      <c r="D116" s="42" t="s">
        <v>851</v>
      </c>
      <c r="E116" s="42" t="s">
        <v>852</v>
      </c>
      <c r="F116" s="42" t="s">
        <v>853</v>
      </c>
      <c r="G116" s="42" t="s">
        <v>854</v>
      </c>
      <c r="H116" s="42" t="s">
        <v>855</v>
      </c>
      <c r="I116" s="42" t="s">
        <v>856</v>
      </c>
      <c r="J116" s="133"/>
    </row>
    <row r="117" spans="1:15" ht="15.95" customHeight="1" x14ac:dyDescent="0.25">
      <c r="A117" s="134" t="s">
        <v>3</v>
      </c>
      <c r="B117" s="134" t="s">
        <v>5</v>
      </c>
      <c r="C117" s="43" t="s">
        <v>14</v>
      </c>
      <c r="D117" s="46">
        <v>5</v>
      </c>
      <c r="E117" s="46">
        <v>1</v>
      </c>
      <c r="F117" s="46">
        <v>6</v>
      </c>
      <c r="G117" s="46">
        <v>31</v>
      </c>
      <c r="H117" s="46">
        <v>96</v>
      </c>
      <c r="I117" s="46">
        <v>58</v>
      </c>
      <c r="J117" s="46">
        <v>197</v>
      </c>
    </row>
    <row r="118" spans="1:15" ht="15.95" customHeight="1" x14ac:dyDescent="0.25">
      <c r="A118" s="127"/>
      <c r="B118" s="127"/>
      <c r="C118" s="44" t="s">
        <v>16</v>
      </c>
      <c r="D118" s="47">
        <v>2.5380710659898477E-2</v>
      </c>
      <c r="E118" s="47">
        <v>5.076142131979695E-3</v>
      </c>
      <c r="F118" s="47">
        <v>3.0456852791878174E-2</v>
      </c>
      <c r="G118" s="47">
        <v>0.15736040609137056</v>
      </c>
      <c r="H118" s="47">
        <v>0.48730964467005078</v>
      </c>
      <c r="I118" s="47">
        <v>0.29441624365482233</v>
      </c>
      <c r="J118" s="47">
        <v>1</v>
      </c>
      <c r="L118" s="59">
        <f>H118+I118</f>
        <v>0.78172588832487311</v>
      </c>
      <c r="M118" t="s">
        <v>1811</v>
      </c>
      <c r="N118" t="str">
        <f>B117</f>
        <v>AS-UG</v>
      </c>
      <c r="O118" t="s">
        <v>1815</v>
      </c>
    </row>
    <row r="119" spans="1:15" ht="42" customHeight="1" x14ac:dyDescent="0.25">
      <c r="A119" s="127"/>
      <c r="B119" s="127"/>
      <c r="C119" s="44" t="s">
        <v>866</v>
      </c>
      <c r="D119" s="47">
        <v>0.35714285714285715</v>
      </c>
      <c r="E119" s="47">
        <v>0.1111111111111111</v>
      </c>
      <c r="F119" s="47">
        <v>0.2</v>
      </c>
      <c r="G119" s="47">
        <v>0.14285714285714285</v>
      </c>
      <c r="H119" s="47">
        <v>0.16783216783216784</v>
      </c>
      <c r="I119" s="47">
        <v>0.1475826972010178</v>
      </c>
      <c r="J119" s="47">
        <v>0.15951417004048582</v>
      </c>
    </row>
    <row r="120" spans="1:15" ht="15.95" customHeight="1" x14ac:dyDescent="0.25">
      <c r="A120" s="127"/>
      <c r="B120" s="126"/>
      <c r="C120" s="45" t="s">
        <v>17</v>
      </c>
      <c r="D120" s="48">
        <v>4.048582995951417E-3</v>
      </c>
      <c r="E120" s="48">
        <v>8.0971659919028337E-4</v>
      </c>
      <c r="F120" s="48">
        <v>4.8582995951417006E-3</v>
      </c>
      <c r="G120" s="48">
        <v>2.5101214574898788E-2</v>
      </c>
      <c r="H120" s="48">
        <v>7.773279352226721E-2</v>
      </c>
      <c r="I120" s="48">
        <v>4.6963562753036439E-2</v>
      </c>
      <c r="J120" s="48">
        <v>0.15951417004048582</v>
      </c>
    </row>
    <row r="121" spans="1:15" ht="15.95" customHeight="1" x14ac:dyDescent="0.25">
      <c r="A121" s="127"/>
      <c r="B121" s="126" t="s">
        <v>6</v>
      </c>
      <c r="C121" s="44" t="s">
        <v>14</v>
      </c>
      <c r="D121" s="49">
        <v>1</v>
      </c>
      <c r="E121" s="49">
        <v>3</v>
      </c>
      <c r="F121" s="49">
        <v>7</v>
      </c>
      <c r="G121" s="49">
        <v>37</v>
      </c>
      <c r="H121" s="49">
        <v>156</v>
      </c>
      <c r="I121" s="49">
        <v>96</v>
      </c>
      <c r="J121" s="49">
        <v>300</v>
      </c>
    </row>
    <row r="122" spans="1:15" ht="15.95" customHeight="1" x14ac:dyDescent="0.25">
      <c r="A122" s="127"/>
      <c r="B122" s="127"/>
      <c r="C122" s="44" t="s">
        <v>16</v>
      </c>
      <c r="D122" s="47">
        <v>3.3333333333333335E-3</v>
      </c>
      <c r="E122" s="47">
        <v>0.01</v>
      </c>
      <c r="F122" s="47">
        <v>2.3333333333333334E-2</v>
      </c>
      <c r="G122" s="47">
        <v>0.12333333333333334</v>
      </c>
      <c r="H122" s="47">
        <v>0.52</v>
      </c>
      <c r="I122" s="47">
        <v>0.32</v>
      </c>
      <c r="J122" s="47">
        <v>1</v>
      </c>
      <c r="L122" s="59">
        <f>H122+I122</f>
        <v>0.84000000000000008</v>
      </c>
      <c r="M122" t="s">
        <v>1811</v>
      </c>
      <c r="N122" t="str">
        <f>B121</f>
        <v>BU-UG</v>
      </c>
      <c r="O122" t="s">
        <v>1815</v>
      </c>
    </row>
    <row r="123" spans="1:15" ht="42" customHeight="1" x14ac:dyDescent="0.25">
      <c r="A123" s="127"/>
      <c r="B123" s="127"/>
      <c r="C123" s="44" t="s">
        <v>866</v>
      </c>
      <c r="D123" s="47">
        <v>7.1428571428571425E-2</v>
      </c>
      <c r="E123" s="47">
        <v>0.33333333333333326</v>
      </c>
      <c r="F123" s="47">
        <v>0.23333333333333331</v>
      </c>
      <c r="G123" s="47">
        <v>0.17050691244239632</v>
      </c>
      <c r="H123" s="47">
        <v>0.27272727272727271</v>
      </c>
      <c r="I123" s="47">
        <v>0.24427480916030533</v>
      </c>
      <c r="J123" s="47">
        <v>0.24291497975708501</v>
      </c>
    </row>
    <row r="124" spans="1:15" ht="15.95" customHeight="1" x14ac:dyDescent="0.25">
      <c r="A124" s="127"/>
      <c r="B124" s="126"/>
      <c r="C124" s="45" t="s">
        <v>17</v>
      </c>
      <c r="D124" s="48">
        <v>8.0971659919028337E-4</v>
      </c>
      <c r="E124" s="48">
        <v>2.4291497975708503E-3</v>
      </c>
      <c r="F124" s="48">
        <v>5.6680161943319842E-3</v>
      </c>
      <c r="G124" s="48">
        <v>2.9959514170040485E-2</v>
      </c>
      <c r="H124" s="48">
        <v>0.12631578947368421</v>
      </c>
      <c r="I124" s="48">
        <v>7.773279352226721E-2</v>
      </c>
      <c r="J124" s="48">
        <v>0.24291497975708501</v>
      </c>
    </row>
    <row r="125" spans="1:15" ht="15.95" customHeight="1" x14ac:dyDescent="0.25">
      <c r="A125" s="127"/>
      <c r="B125" s="126" t="s">
        <v>7</v>
      </c>
      <c r="C125" s="44" t="s">
        <v>14</v>
      </c>
      <c r="D125" s="49">
        <v>4</v>
      </c>
      <c r="E125" s="49">
        <v>0</v>
      </c>
      <c r="F125" s="49">
        <v>5</v>
      </c>
      <c r="G125" s="49">
        <v>37</v>
      </c>
      <c r="H125" s="49">
        <v>76</v>
      </c>
      <c r="I125" s="49">
        <v>62</v>
      </c>
      <c r="J125" s="49">
        <v>184</v>
      </c>
    </row>
    <row r="126" spans="1:15" ht="15.95" customHeight="1" x14ac:dyDescent="0.25">
      <c r="A126" s="127"/>
      <c r="B126" s="127"/>
      <c r="C126" s="44" t="s">
        <v>16</v>
      </c>
      <c r="D126" s="47">
        <v>2.1739130434782608E-2</v>
      </c>
      <c r="E126" s="47">
        <v>0</v>
      </c>
      <c r="F126" s="47">
        <v>2.717391304347826E-2</v>
      </c>
      <c r="G126" s="47">
        <v>0.20108695652173914</v>
      </c>
      <c r="H126" s="47">
        <v>0.41304347826086951</v>
      </c>
      <c r="I126" s="47">
        <v>0.33695652173913049</v>
      </c>
      <c r="J126" s="47">
        <v>1</v>
      </c>
      <c r="L126" s="59">
        <f>H126+I126</f>
        <v>0.75</v>
      </c>
      <c r="M126" t="s">
        <v>1811</v>
      </c>
      <c r="N126" t="str">
        <f>B125</f>
        <v>CO-UG</v>
      </c>
      <c r="O126" t="s">
        <v>1815</v>
      </c>
    </row>
    <row r="127" spans="1:15" ht="42" customHeight="1" x14ac:dyDescent="0.25">
      <c r="A127" s="127"/>
      <c r="B127" s="127"/>
      <c r="C127" s="44" t="s">
        <v>866</v>
      </c>
      <c r="D127" s="47">
        <v>0.2857142857142857</v>
      </c>
      <c r="E127" s="47">
        <v>0</v>
      </c>
      <c r="F127" s="47">
        <v>0.16666666666666663</v>
      </c>
      <c r="G127" s="47">
        <v>0.17050691244239632</v>
      </c>
      <c r="H127" s="47">
        <v>0.13286713286713286</v>
      </c>
      <c r="I127" s="47">
        <v>0.15776081424936386</v>
      </c>
      <c r="J127" s="47">
        <v>0.14898785425101216</v>
      </c>
    </row>
    <row r="128" spans="1:15" ht="15.95" customHeight="1" x14ac:dyDescent="0.25">
      <c r="A128" s="127"/>
      <c r="B128" s="126"/>
      <c r="C128" s="45" t="s">
        <v>17</v>
      </c>
      <c r="D128" s="48">
        <v>3.2388663967611335E-3</v>
      </c>
      <c r="E128" s="48">
        <v>0</v>
      </c>
      <c r="F128" s="48">
        <v>4.048582995951417E-3</v>
      </c>
      <c r="G128" s="48">
        <v>2.9959514170040485E-2</v>
      </c>
      <c r="H128" s="48">
        <v>6.1538461538461542E-2</v>
      </c>
      <c r="I128" s="48">
        <v>5.0202429149797577E-2</v>
      </c>
      <c r="J128" s="48">
        <v>0.14898785425101216</v>
      </c>
    </row>
    <row r="129" spans="1:15" ht="15.95" customHeight="1" x14ac:dyDescent="0.25">
      <c r="A129" s="127"/>
      <c r="B129" s="126" t="s">
        <v>8</v>
      </c>
      <c r="C129" s="44" t="s">
        <v>14</v>
      </c>
      <c r="D129" s="49">
        <v>1</v>
      </c>
      <c r="E129" s="49">
        <v>0</v>
      </c>
      <c r="F129" s="49">
        <v>1</v>
      </c>
      <c r="G129" s="49">
        <v>12</v>
      </c>
      <c r="H129" s="49">
        <v>17</v>
      </c>
      <c r="I129" s="49">
        <v>19</v>
      </c>
      <c r="J129" s="49">
        <v>50</v>
      </c>
    </row>
    <row r="130" spans="1:15" ht="15.95" customHeight="1" x14ac:dyDescent="0.25">
      <c r="A130" s="127"/>
      <c r="B130" s="127"/>
      <c r="C130" s="44" t="s">
        <v>16</v>
      </c>
      <c r="D130" s="47">
        <v>0.02</v>
      </c>
      <c r="E130" s="47">
        <v>0</v>
      </c>
      <c r="F130" s="47">
        <v>0.02</v>
      </c>
      <c r="G130" s="47">
        <v>0.24</v>
      </c>
      <c r="H130" s="47">
        <v>0.34</v>
      </c>
      <c r="I130" s="47">
        <v>0.38</v>
      </c>
      <c r="J130" s="47">
        <v>1</v>
      </c>
      <c r="L130" s="59">
        <f>H130+I130</f>
        <v>0.72</v>
      </c>
      <c r="M130" t="s">
        <v>1811</v>
      </c>
      <c r="N130" t="str">
        <f>B129</f>
        <v>ED-UG</v>
      </c>
      <c r="O130" t="s">
        <v>1815</v>
      </c>
    </row>
    <row r="131" spans="1:15" ht="42" customHeight="1" x14ac:dyDescent="0.25">
      <c r="A131" s="127"/>
      <c r="B131" s="127"/>
      <c r="C131" s="44" t="s">
        <v>866</v>
      </c>
      <c r="D131" s="47">
        <v>7.1428571428571425E-2</v>
      </c>
      <c r="E131" s="47">
        <v>0</v>
      </c>
      <c r="F131" s="47">
        <v>3.3333333333333333E-2</v>
      </c>
      <c r="G131" s="47">
        <v>5.5299539170506916E-2</v>
      </c>
      <c r="H131" s="47">
        <v>2.972027972027972E-2</v>
      </c>
      <c r="I131" s="47">
        <v>4.8346055979643768E-2</v>
      </c>
      <c r="J131" s="47">
        <v>4.048582995951417E-2</v>
      </c>
    </row>
    <row r="132" spans="1:15" ht="15.95" customHeight="1" x14ac:dyDescent="0.25">
      <c r="A132" s="127"/>
      <c r="B132" s="126"/>
      <c r="C132" s="45" t="s">
        <v>17</v>
      </c>
      <c r="D132" s="48">
        <v>8.0971659919028337E-4</v>
      </c>
      <c r="E132" s="48">
        <v>0</v>
      </c>
      <c r="F132" s="48">
        <v>8.0971659919028337E-4</v>
      </c>
      <c r="G132" s="48">
        <v>9.7165991902834013E-3</v>
      </c>
      <c r="H132" s="48">
        <v>1.3765182186234818E-2</v>
      </c>
      <c r="I132" s="48">
        <v>1.5384615384615385E-2</v>
      </c>
      <c r="J132" s="48">
        <v>4.048582995951417E-2</v>
      </c>
    </row>
    <row r="133" spans="1:15" ht="15.95" customHeight="1" x14ac:dyDescent="0.25">
      <c r="A133" s="127"/>
      <c r="B133" s="126" t="s">
        <v>9</v>
      </c>
      <c r="C133" s="44" t="s">
        <v>14</v>
      </c>
      <c r="D133" s="49">
        <v>1</v>
      </c>
      <c r="E133" s="49">
        <v>0</v>
      </c>
      <c r="F133" s="49">
        <v>2</v>
      </c>
      <c r="G133" s="49">
        <v>17</v>
      </c>
      <c r="H133" s="49">
        <v>47</v>
      </c>
      <c r="I133" s="49">
        <v>35</v>
      </c>
      <c r="J133" s="49">
        <v>102</v>
      </c>
    </row>
    <row r="134" spans="1:15" ht="15.95" customHeight="1" x14ac:dyDescent="0.25">
      <c r="A134" s="127"/>
      <c r="B134" s="127"/>
      <c r="C134" s="44" t="s">
        <v>16</v>
      </c>
      <c r="D134" s="47">
        <v>9.8039215686274508E-3</v>
      </c>
      <c r="E134" s="47">
        <v>0</v>
      </c>
      <c r="F134" s="47">
        <v>1.9607843137254902E-2</v>
      </c>
      <c r="G134" s="47">
        <v>0.16666666666666663</v>
      </c>
      <c r="H134" s="47">
        <v>0.46078431372549017</v>
      </c>
      <c r="I134" s="47">
        <v>0.34313725490196079</v>
      </c>
      <c r="J134" s="47">
        <v>1</v>
      </c>
      <c r="L134" s="59">
        <f>H134+I134</f>
        <v>0.80392156862745101</v>
      </c>
      <c r="M134" t="s">
        <v>1811</v>
      </c>
      <c r="N134" t="str">
        <f>B133</f>
        <v>FA-UG</v>
      </c>
      <c r="O134" t="s">
        <v>1815</v>
      </c>
    </row>
    <row r="135" spans="1:15" ht="42" customHeight="1" x14ac:dyDescent="0.25">
      <c r="A135" s="127"/>
      <c r="B135" s="127"/>
      <c r="C135" s="44" t="s">
        <v>866</v>
      </c>
      <c r="D135" s="47">
        <v>7.1428571428571425E-2</v>
      </c>
      <c r="E135" s="47">
        <v>0</v>
      </c>
      <c r="F135" s="47">
        <v>6.6666666666666666E-2</v>
      </c>
      <c r="G135" s="47">
        <v>7.8341013824884786E-2</v>
      </c>
      <c r="H135" s="47">
        <v>8.2167832167832161E-2</v>
      </c>
      <c r="I135" s="47">
        <v>8.9058524173027995E-2</v>
      </c>
      <c r="J135" s="47">
        <v>8.259109311740892E-2</v>
      </c>
    </row>
    <row r="136" spans="1:15" ht="15.95" customHeight="1" x14ac:dyDescent="0.25">
      <c r="A136" s="127"/>
      <c r="B136" s="126"/>
      <c r="C136" s="45" t="s">
        <v>17</v>
      </c>
      <c r="D136" s="48">
        <v>8.0971659919028337E-4</v>
      </c>
      <c r="E136" s="48">
        <v>0</v>
      </c>
      <c r="F136" s="48">
        <v>1.6194331983805667E-3</v>
      </c>
      <c r="G136" s="48">
        <v>1.3765182186234818E-2</v>
      </c>
      <c r="H136" s="48">
        <v>3.8056680161943322E-2</v>
      </c>
      <c r="I136" s="48">
        <v>2.8340080971659919E-2</v>
      </c>
      <c r="J136" s="48">
        <v>8.259109311740892E-2</v>
      </c>
    </row>
    <row r="137" spans="1:15" ht="15.95" customHeight="1" x14ac:dyDescent="0.25">
      <c r="A137" s="127"/>
      <c r="B137" s="126" t="s">
        <v>10</v>
      </c>
      <c r="C137" s="44" t="s">
        <v>14</v>
      </c>
      <c r="D137" s="49">
        <v>0</v>
      </c>
      <c r="E137" s="49">
        <v>0</v>
      </c>
      <c r="F137" s="49">
        <v>3</v>
      </c>
      <c r="G137" s="49">
        <v>39</v>
      </c>
      <c r="H137" s="49">
        <v>77</v>
      </c>
      <c r="I137" s="49">
        <v>50</v>
      </c>
      <c r="J137" s="49">
        <v>169</v>
      </c>
    </row>
    <row r="138" spans="1:15" ht="15.95" customHeight="1" x14ac:dyDescent="0.25">
      <c r="A138" s="127"/>
      <c r="B138" s="127"/>
      <c r="C138" s="44" t="s">
        <v>16</v>
      </c>
      <c r="D138" s="47">
        <v>0</v>
      </c>
      <c r="E138" s="47">
        <v>0</v>
      </c>
      <c r="F138" s="47">
        <v>1.7751479289940829E-2</v>
      </c>
      <c r="G138" s="47">
        <v>0.23076923076923075</v>
      </c>
      <c r="H138" s="47">
        <v>0.45562130177514798</v>
      </c>
      <c r="I138" s="47">
        <v>0.29585798816568049</v>
      </c>
      <c r="J138" s="47">
        <v>1</v>
      </c>
      <c r="L138" s="59">
        <f>H138+I138</f>
        <v>0.75147928994082847</v>
      </c>
      <c r="M138" t="s">
        <v>1811</v>
      </c>
      <c r="N138" t="str">
        <f>B137</f>
        <v>HS-UG</v>
      </c>
      <c r="O138" t="s">
        <v>1815</v>
      </c>
    </row>
    <row r="139" spans="1:15" ht="42" customHeight="1" x14ac:dyDescent="0.25">
      <c r="A139" s="127"/>
      <c r="B139" s="127"/>
      <c r="C139" s="44" t="s">
        <v>866</v>
      </c>
      <c r="D139" s="47">
        <v>0</v>
      </c>
      <c r="E139" s="47">
        <v>0</v>
      </c>
      <c r="F139" s="47">
        <v>0.1</v>
      </c>
      <c r="G139" s="47">
        <v>0.17972350230414746</v>
      </c>
      <c r="H139" s="47">
        <v>0.13461538461538461</v>
      </c>
      <c r="I139" s="47">
        <v>0.1272264631043257</v>
      </c>
      <c r="J139" s="47">
        <v>0.1368421052631579</v>
      </c>
    </row>
    <row r="140" spans="1:15" ht="15.95" customHeight="1" x14ac:dyDescent="0.25">
      <c r="A140" s="127"/>
      <c r="B140" s="126"/>
      <c r="C140" s="45" t="s">
        <v>17</v>
      </c>
      <c r="D140" s="48">
        <v>0</v>
      </c>
      <c r="E140" s="48">
        <v>0</v>
      </c>
      <c r="F140" s="48">
        <v>2.4291497975708503E-3</v>
      </c>
      <c r="G140" s="48">
        <v>3.1578947368421054E-2</v>
      </c>
      <c r="H140" s="48">
        <v>6.2348178137651832E-2</v>
      </c>
      <c r="I140" s="48">
        <v>4.048582995951417E-2</v>
      </c>
      <c r="J140" s="48">
        <v>0.1368421052631579</v>
      </c>
    </row>
    <row r="141" spans="1:15" ht="15.95" customHeight="1" x14ac:dyDescent="0.25">
      <c r="A141" s="127"/>
      <c r="B141" s="126" t="s">
        <v>11</v>
      </c>
      <c r="C141" s="44" t="s">
        <v>14</v>
      </c>
      <c r="D141" s="49">
        <v>2</v>
      </c>
      <c r="E141" s="49">
        <v>5</v>
      </c>
      <c r="F141" s="49">
        <v>6</v>
      </c>
      <c r="G141" s="49">
        <v>44</v>
      </c>
      <c r="H141" s="49">
        <v>103</v>
      </c>
      <c r="I141" s="49">
        <v>73</v>
      </c>
      <c r="J141" s="49">
        <v>233</v>
      </c>
    </row>
    <row r="142" spans="1:15" ht="15.95" customHeight="1" x14ac:dyDescent="0.25">
      <c r="A142" s="127"/>
      <c r="B142" s="127"/>
      <c r="C142" s="44" t="s">
        <v>16</v>
      </c>
      <c r="D142" s="47">
        <v>8.5836909871244635E-3</v>
      </c>
      <c r="E142" s="47">
        <v>2.1459227467811159E-2</v>
      </c>
      <c r="F142" s="47">
        <v>2.575107296137339E-2</v>
      </c>
      <c r="G142" s="47">
        <v>0.18884120171673821</v>
      </c>
      <c r="H142" s="47">
        <v>0.44206008583690987</v>
      </c>
      <c r="I142" s="47">
        <v>0.31330472103004292</v>
      </c>
      <c r="J142" s="47">
        <v>1</v>
      </c>
      <c r="L142" s="59">
        <f>H142+I142</f>
        <v>0.75536480686695273</v>
      </c>
      <c r="M142" t="s">
        <v>1811</v>
      </c>
      <c r="N142" t="str">
        <f>B141</f>
        <v>SE-UG</v>
      </c>
      <c r="O142" t="s">
        <v>1815</v>
      </c>
    </row>
    <row r="143" spans="1:15" ht="42" customHeight="1" x14ac:dyDescent="0.25">
      <c r="A143" s="127"/>
      <c r="B143" s="127"/>
      <c r="C143" s="44" t="s">
        <v>866</v>
      </c>
      <c r="D143" s="47">
        <v>0.14285714285714285</v>
      </c>
      <c r="E143" s="47">
        <v>0.55555555555555558</v>
      </c>
      <c r="F143" s="47">
        <v>0.2</v>
      </c>
      <c r="G143" s="47">
        <v>0.20276497695852533</v>
      </c>
      <c r="H143" s="47">
        <v>0.18006993006993008</v>
      </c>
      <c r="I143" s="47">
        <v>0.18575063613231552</v>
      </c>
      <c r="J143" s="47">
        <v>0.18866396761133605</v>
      </c>
    </row>
    <row r="144" spans="1:15" ht="15.95" customHeight="1" x14ac:dyDescent="0.25">
      <c r="A144" s="126"/>
      <c r="B144" s="126"/>
      <c r="C144" s="45" t="s">
        <v>17</v>
      </c>
      <c r="D144" s="48">
        <v>1.6194331983805667E-3</v>
      </c>
      <c r="E144" s="48">
        <v>4.048582995951417E-3</v>
      </c>
      <c r="F144" s="48">
        <v>4.8582995951417006E-3</v>
      </c>
      <c r="G144" s="48">
        <v>3.5627530364372467E-2</v>
      </c>
      <c r="H144" s="48">
        <v>8.3400809716599189E-2</v>
      </c>
      <c r="I144" s="48">
        <v>5.9109311740890694E-2</v>
      </c>
      <c r="J144" s="48">
        <v>0.18866396761133605</v>
      </c>
    </row>
    <row r="145" spans="1:15" ht="15.95" customHeight="1" x14ac:dyDescent="0.25">
      <c r="A145" s="126" t="s">
        <v>4</v>
      </c>
      <c r="B145" s="127"/>
      <c r="C145" s="44" t="s">
        <v>14</v>
      </c>
      <c r="D145" s="49">
        <v>14</v>
      </c>
      <c r="E145" s="49">
        <v>9</v>
      </c>
      <c r="F145" s="49">
        <v>30</v>
      </c>
      <c r="G145" s="49">
        <v>217</v>
      </c>
      <c r="H145" s="49">
        <v>572</v>
      </c>
      <c r="I145" s="49">
        <v>393</v>
      </c>
      <c r="J145" s="49">
        <v>1235</v>
      </c>
    </row>
    <row r="146" spans="1:15" ht="15.95" customHeight="1" x14ac:dyDescent="0.25">
      <c r="A146" s="127"/>
      <c r="B146" s="127"/>
      <c r="C146" s="44" t="s">
        <v>16</v>
      </c>
      <c r="D146" s="47">
        <v>1.1336032388663968E-2</v>
      </c>
      <c r="E146" s="47">
        <v>7.2874493927125505E-3</v>
      </c>
      <c r="F146" s="47">
        <v>2.4291497975708499E-2</v>
      </c>
      <c r="G146" s="47">
        <v>0.1757085020242915</v>
      </c>
      <c r="H146" s="47">
        <v>0.4631578947368421</v>
      </c>
      <c r="I146" s="47">
        <v>0.31821862348178137</v>
      </c>
      <c r="J146" s="47">
        <v>1</v>
      </c>
      <c r="L146" s="59">
        <f>H146+I146</f>
        <v>0.78137651821862342</v>
      </c>
      <c r="M146" t="s">
        <v>1811</v>
      </c>
      <c r="N146" t="s">
        <v>1813</v>
      </c>
      <c r="O146" t="s">
        <v>1815</v>
      </c>
    </row>
    <row r="147" spans="1:15" ht="42" customHeight="1" x14ac:dyDescent="0.25">
      <c r="A147" s="127"/>
      <c r="B147" s="127"/>
      <c r="C147" s="44" t="s">
        <v>866</v>
      </c>
      <c r="D147" s="47">
        <v>1</v>
      </c>
      <c r="E147" s="47">
        <v>1</v>
      </c>
      <c r="F147" s="47">
        <v>1</v>
      </c>
      <c r="G147" s="47">
        <v>1</v>
      </c>
      <c r="H147" s="47">
        <v>1</v>
      </c>
      <c r="I147" s="47">
        <v>1</v>
      </c>
      <c r="J147" s="47">
        <v>1</v>
      </c>
    </row>
    <row r="148" spans="1:15" s="76" customFormat="1" ht="15.95" customHeight="1" thickBot="1" x14ac:dyDescent="0.3">
      <c r="A148" s="128"/>
      <c r="B148" s="128"/>
      <c r="C148" s="135" t="s">
        <v>17</v>
      </c>
      <c r="D148" s="136">
        <v>1.1336032388663968E-2</v>
      </c>
      <c r="E148" s="136">
        <v>7.2874493927125505E-3</v>
      </c>
      <c r="F148" s="136">
        <v>2.4291497975708499E-2</v>
      </c>
      <c r="G148" s="136">
        <v>0.1757085020242915</v>
      </c>
      <c r="H148" s="136">
        <v>0.4631578947368421</v>
      </c>
      <c r="I148" s="136">
        <v>0.31821862348178137</v>
      </c>
      <c r="J148" s="136">
        <v>1</v>
      </c>
    </row>
    <row r="149" spans="1:15" ht="15.75" thickTop="1" x14ac:dyDescent="0.25"/>
    <row r="150" spans="1:15" ht="18.95" customHeight="1" x14ac:dyDescent="0.25">
      <c r="A150" s="129" t="s">
        <v>867</v>
      </c>
      <c r="B150" s="129"/>
      <c r="C150" s="129"/>
      <c r="D150" s="129"/>
      <c r="E150" s="129"/>
      <c r="F150" s="129"/>
      <c r="G150" s="129"/>
      <c r="H150" s="129"/>
      <c r="I150" s="129"/>
      <c r="J150" s="129"/>
    </row>
    <row r="151" spans="1:15" ht="15" customHeight="1" x14ac:dyDescent="0.25">
      <c r="A151" s="130"/>
      <c r="B151" s="130"/>
      <c r="C151" s="130"/>
      <c r="D151" s="132" t="s">
        <v>868</v>
      </c>
      <c r="E151" s="132"/>
      <c r="F151" s="132"/>
      <c r="G151" s="132"/>
      <c r="H151" s="132"/>
      <c r="I151" s="132"/>
      <c r="J151" s="132" t="s">
        <v>4</v>
      </c>
    </row>
    <row r="152" spans="1:15" ht="69.95" customHeight="1" x14ac:dyDescent="0.25">
      <c r="A152" s="131"/>
      <c r="B152" s="131"/>
      <c r="C152" s="131"/>
      <c r="D152" s="42" t="s">
        <v>851</v>
      </c>
      <c r="E152" s="42" t="s">
        <v>852</v>
      </c>
      <c r="F152" s="42" t="s">
        <v>853</v>
      </c>
      <c r="G152" s="42" t="s">
        <v>854</v>
      </c>
      <c r="H152" s="42" t="s">
        <v>855</v>
      </c>
      <c r="I152" s="42" t="s">
        <v>856</v>
      </c>
      <c r="J152" s="133"/>
    </row>
    <row r="153" spans="1:15" ht="15.95" customHeight="1" x14ac:dyDescent="0.25">
      <c r="A153" s="134" t="s">
        <v>3</v>
      </c>
      <c r="B153" s="134" t="s">
        <v>5</v>
      </c>
      <c r="C153" s="43" t="s">
        <v>14</v>
      </c>
      <c r="D153" s="46">
        <v>7</v>
      </c>
      <c r="E153" s="46">
        <v>3</v>
      </c>
      <c r="F153" s="46">
        <v>13</v>
      </c>
      <c r="G153" s="46">
        <v>33</v>
      </c>
      <c r="H153" s="46">
        <v>90</v>
      </c>
      <c r="I153" s="46">
        <v>51</v>
      </c>
      <c r="J153" s="46">
        <v>197</v>
      </c>
    </row>
    <row r="154" spans="1:15" ht="15.95" customHeight="1" x14ac:dyDescent="0.25">
      <c r="A154" s="127"/>
      <c r="B154" s="127"/>
      <c r="C154" s="44" t="s">
        <v>16</v>
      </c>
      <c r="D154" s="47">
        <v>3.553299492385787E-2</v>
      </c>
      <c r="E154" s="47">
        <v>1.5228426395939087E-2</v>
      </c>
      <c r="F154" s="47">
        <v>6.5989847715736044E-2</v>
      </c>
      <c r="G154" s="47">
        <v>0.16751269035532995</v>
      </c>
      <c r="H154" s="47">
        <v>0.45685279187817257</v>
      </c>
      <c r="I154" s="47">
        <v>0.25888324873096447</v>
      </c>
      <c r="J154" s="47">
        <v>1</v>
      </c>
      <c r="L154" s="59">
        <f>H154+I154</f>
        <v>0.71573604060913709</v>
      </c>
      <c r="M154" t="s">
        <v>1811</v>
      </c>
      <c r="N154" t="str">
        <f>B153</f>
        <v>AS-UG</v>
      </c>
      <c r="O154" t="s">
        <v>1815</v>
      </c>
    </row>
    <row r="155" spans="1:15" ht="42" customHeight="1" x14ac:dyDescent="0.25">
      <c r="A155" s="127"/>
      <c r="B155" s="127"/>
      <c r="C155" s="44" t="s">
        <v>869</v>
      </c>
      <c r="D155" s="47">
        <v>0.29166666666666669</v>
      </c>
      <c r="E155" s="47">
        <v>0.125</v>
      </c>
      <c r="F155" s="47">
        <v>0.15662650602409639</v>
      </c>
      <c r="G155" s="47">
        <v>0.10927152317880795</v>
      </c>
      <c r="H155" s="47">
        <v>0.18672199170124482</v>
      </c>
      <c r="I155" s="47">
        <v>0.15937499999999999</v>
      </c>
      <c r="J155" s="47">
        <v>0.15951417004048582</v>
      </c>
    </row>
    <row r="156" spans="1:15" ht="15.95" customHeight="1" x14ac:dyDescent="0.25">
      <c r="A156" s="127"/>
      <c r="B156" s="126"/>
      <c r="C156" s="45" t="s">
        <v>17</v>
      </c>
      <c r="D156" s="48">
        <v>5.6680161943319842E-3</v>
      </c>
      <c r="E156" s="48">
        <v>2.4291497975708503E-3</v>
      </c>
      <c r="F156" s="48">
        <v>1.0526315789473684E-2</v>
      </c>
      <c r="G156" s="48">
        <v>2.6720647773279357E-2</v>
      </c>
      <c r="H156" s="48">
        <v>7.28744939271255E-2</v>
      </c>
      <c r="I156" s="48">
        <v>4.129554655870446E-2</v>
      </c>
      <c r="J156" s="48">
        <v>0.15951417004048582</v>
      </c>
    </row>
    <row r="157" spans="1:15" ht="15.95" customHeight="1" x14ac:dyDescent="0.25">
      <c r="A157" s="127"/>
      <c r="B157" s="126" t="s">
        <v>6</v>
      </c>
      <c r="C157" s="44" t="s">
        <v>14</v>
      </c>
      <c r="D157" s="49">
        <v>3</v>
      </c>
      <c r="E157" s="49">
        <v>6</v>
      </c>
      <c r="F157" s="49">
        <v>11</v>
      </c>
      <c r="G157" s="49">
        <v>72</v>
      </c>
      <c r="H157" s="49">
        <v>129</v>
      </c>
      <c r="I157" s="49">
        <v>79</v>
      </c>
      <c r="J157" s="49">
        <v>300</v>
      </c>
    </row>
    <row r="158" spans="1:15" ht="15.95" customHeight="1" x14ac:dyDescent="0.25">
      <c r="A158" s="127"/>
      <c r="B158" s="127"/>
      <c r="C158" s="44" t="s">
        <v>16</v>
      </c>
      <c r="D158" s="47">
        <v>0.01</v>
      </c>
      <c r="E158" s="47">
        <v>0.02</v>
      </c>
      <c r="F158" s="47">
        <v>3.6666666666666667E-2</v>
      </c>
      <c r="G158" s="47">
        <v>0.24</v>
      </c>
      <c r="H158" s="47">
        <v>0.43</v>
      </c>
      <c r="I158" s="47">
        <v>0.26333333333333331</v>
      </c>
      <c r="J158" s="47">
        <v>1</v>
      </c>
      <c r="L158" s="59">
        <f>H158+I158</f>
        <v>0.69333333333333336</v>
      </c>
      <c r="M158" t="s">
        <v>1811</v>
      </c>
      <c r="N158" t="str">
        <f>B157</f>
        <v>BU-UG</v>
      </c>
      <c r="O158" t="s">
        <v>1815</v>
      </c>
    </row>
    <row r="159" spans="1:15" ht="42" customHeight="1" x14ac:dyDescent="0.25">
      <c r="A159" s="127"/>
      <c r="B159" s="127"/>
      <c r="C159" s="44" t="s">
        <v>869</v>
      </c>
      <c r="D159" s="47">
        <v>0.125</v>
      </c>
      <c r="E159" s="47">
        <v>0.25</v>
      </c>
      <c r="F159" s="47">
        <v>0.13253012048192772</v>
      </c>
      <c r="G159" s="47">
        <v>0.23841059602649006</v>
      </c>
      <c r="H159" s="47">
        <v>0.26763485477178423</v>
      </c>
      <c r="I159" s="47">
        <v>0.24687500000000001</v>
      </c>
      <c r="J159" s="47">
        <v>0.24291497975708501</v>
      </c>
    </row>
    <row r="160" spans="1:15" ht="15.95" customHeight="1" x14ac:dyDescent="0.25">
      <c r="A160" s="127"/>
      <c r="B160" s="126"/>
      <c r="C160" s="45" t="s">
        <v>17</v>
      </c>
      <c r="D160" s="48">
        <v>2.4291497975708503E-3</v>
      </c>
      <c r="E160" s="48">
        <v>4.8582995951417006E-3</v>
      </c>
      <c r="F160" s="48">
        <v>8.9068825910931168E-3</v>
      </c>
      <c r="G160" s="48">
        <v>5.8299595141700404E-2</v>
      </c>
      <c r="H160" s="48">
        <v>0.10445344129554655</v>
      </c>
      <c r="I160" s="48">
        <v>6.396761133603239E-2</v>
      </c>
      <c r="J160" s="48">
        <v>0.24291497975708501</v>
      </c>
    </row>
    <row r="161" spans="1:15" ht="15.95" customHeight="1" x14ac:dyDescent="0.25">
      <c r="A161" s="127"/>
      <c r="B161" s="126" t="s">
        <v>7</v>
      </c>
      <c r="C161" s="44" t="s">
        <v>14</v>
      </c>
      <c r="D161" s="49">
        <v>3</v>
      </c>
      <c r="E161" s="49">
        <v>1</v>
      </c>
      <c r="F161" s="49">
        <v>14</v>
      </c>
      <c r="G161" s="49">
        <v>52</v>
      </c>
      <c r="H161" s="49">
        <v>65</v>
      </c>
      <c r="I161" s="49">
        <v>49</v>
      </c>
      <c r="J161" s="49">
        <v>184</v>
      </c>
    </row>
    <row r="162" spans="1:15" ht="15.95" customHeight="1" x14ac:dyDescent="0.25">
      <c r="A162" s="127"/>
      <c r="B162" s="127"/>
      <c r="C162" s="44" t="s">
        <v>16</v>
      </c>
      <c r="D162" s="47">
        <v>1.6304347826086956E-2</v>
      </c>
      <c r="E162" s="47">
        <v>5.434782608695652E-3</v>
      </c>
      <c r="F162" s="47">
        <v>7.6086956521739135E-2</v>
      </c>
      <c r="G162" s="47">
        <v>0.28260869565217389</v>
      </c>
      <c r="H162" s="47">
        <v>0.35326086956521741</v>
      </c>
      <c r="I162" s="47">
        <v>0.26630434782608697</v>
      </c>
      <c r="J162" s="47">
        <v>1</v>
      </c>
      <c r="L162" s="59">
        <f>H162+I162</f>
        <v>0.61956521739130443</v>
      </c>
      <c r="M162" t="s">
        <v>1811</v>
      </c>
      <c r="N162" t="str">
        <f>B161</f>
        <v>CO-UG</v>
      </c>
      <c r="O162" t="s">
        <v>1815</v>
      </c>
    </row>
    <row r="163" spans="1:15" ht="42" customHeight="1" x14ac:dyDescent="0.25">
      <c r="A163" s="127"/>
      <c r="B163" s="127"/>
      <c r="C163" s="44" t="s">
        <v>869</v>
      </c>
      <c r="D163" s="47">
        <v>0.125</v>
      </c>
      <c r="E163" s="47">
        <v>4.1666666666666657E-2</v>
      </c>
      <c r="F163" s="47">
        <v>0.16867469879518071</v>
      </c>
      <c r="G163" s="47">
        <v>0.17218543046357618</v>
      </c>
      <c r="H163" s="47">
        <v>0.13485477178423236</v>
      </c>
      <c r="I163" s="47">
        <v>0.15312500000000001</v>
      </c>
      <c r="J163" s="47">
        <v>0.14898785425101216</v>
      </c>
    </row>
    <row r="164" spans="1:15" ht="15.95" customHeight="1" x14ac:dyDescent="0.25">
      <c r="A164" s="127"/>
      <c r="B164" s="126"/>
      <c r="C164" s="45" t="s">
        <v>17</v>
      </c>
      <c r="D164" s="48">
        <v>2.4291497975708503E-3</v>
      </c>
      <c r="E164" s="48">
        <v>8.0971659919028337E-4</v>
      </c>
      <c r="F164" s="48">
        <v>1.1336032388663968E-2</v>
      </c>
      <c r="G164" s="48">
        <v>4.2105263157894736E-2</v>
      </c>
      <c r="H164" s="48">
        <v>5.2631578947368418E-2</v>
      </c>
      <c r="I164" s="48">
        <v>3.9676113360323888E-2</v>
      </c>
      <c r="J164" s="48">
        <v>0.14898785425101216</v>
      </c>
    </row>
    <row r="165" spans="1:15" ht="15.95" customHeight="1" x14ac:dyDescent="0.25">
      <c r="A165" s="127"/>
      <c r="B165" s="126" t="s">
        <v>8</v>
      </c>
      <c r="C165" s="44" t="s">
        <v>14</v>
      </c>
      <c r="D165" s="49">
        <v>1</v>
      </c>
      <c r="E165" s="49">
        <v>2</v>
      </c>
      <c r="F165" s="49">
        <v>2</v>
      </c>
      <c r="G165" s="49">
        <v>11</v>
      </c>
      <c r="H165" s="49">
        <v>16</v>
      </c>
      <c r="I165" s="49">
        <v>18</v>
      </c>
      <c r="J165" s="49">
        <v>50</v>
      </c>
    </row>
    <row r="166" spans="1:15" ht="15.95" customHeight="1" x14ac:dyDescent="0.25">
      <c r="A166" s="127"/>
      <c r="B166" s="127"/>
      <c r="C166" s="44" t="s">
        <v>16</v>
      </c>
      <c r="D166" s="47">
        <v>0.02</v>
      </c>
      <c r="E166" s="47">
        <v>0.04</v>
      </c>
      <c r="F166" s="47">
        <v>0.04</v>
      </c>
      <c r="G166" s="47">
        <v>0.22</v>
      </c>
      <c r="H166" s="47">
        <v>0.32</v>
      </c>
      <c r="I166" s="47">
        <v>0.36</v>
      </c>
      <c r="J166" s="47">
        <v>1</v>
      </c>
      <c r="L166" s="59">
        <f>H166+I166</f>
        <v>0.67999999999999994</v>
      </c>
      <c r="M166" t="s">
        <v>1811</v>
      </c>
      <c r="N166" t="str">
        <f>B165</f>
        <v>ED-UG</v>
      </c>
      <c r="O166" t="s">
        <v>1815</v>
      </c>
    </row>
    <row r="167" spans="1:15" ht="42" customHeight="1" x14ac:dyDescent="0.25">
      <c r="A167" s="127"/>
      <c r="B167" s="127"/>
      <c r="C167" s="44" t="s">
        <v>869</v>
      </c>
      <c r="D167" s="47">
        <v>4.1666666666666657E-2</v>
      </c>
      <c r="E167" s="47">
        <v>8.3333333333333315E-2</v>
      </c>
      <c r="F167" s="47">
        <v>2.4096385542168676E-2</v>
      </c>
      <c r="G167" s="47">
        <v>3.6423841059602648E-2</v>
      </c>
      <c r="H167" s="47">
        <v>3.3195020746887967E-2</v>
      </c>
      <c r="I167" s="47">
        <v>5.6250000000000001E-2</v>
      </c>
      <c r="J167" s="47">
        <v>4.048582995951417E-2</v>
      </c>
    </row>
    <row r="168" spans="1:15" ht="15.95" customHeight="1" x14ac:dyDescent="0.25">
      <c r="A168" s="127"/>
      <c r="B168" s="126"/>
      <c r="C168" s="45" t="s">
        <v>17</v>
      </c>
      <c r="D168" s="48">
        <v>8.0971659919028337E-4</v>
      </c>
      <c r="E168" s="48">
        <v>1.6194331983805667E-3</v>
      </c>
      <c r="F168" s="48">
        <v>1.6194331983805667E-3</v>
      </c>
      <c r="G168" s="48">
        <v>8.9068825910931168E-3</v>
      </c>
      <c r="H168" s="48">
        <v>1.2955465587044534E-2</v>
      </c>
      <c r="I168" s="48">
        <v>1.4574898785425101E-2</v>
      </c>
      <c r="J168" s="48">
        <v>4.048582995951417E-2</v>
      </c>
    </row>
    <row r="169" spans="1:15" ht="15.95" customHeight="1" x14ac:dyDescent="0.25">
      <c r="A169" s="127"/>
      <c r="B169" s="126" t="s">
        <v>9</v>
      </c>
      <c r="C169" s="44" t="s">
        <v>14</v>
      </c>
      <c r="D169" s="49">
        <v>2</v>
      </c>
      <c r="E169" s="49">
        <v>3</v>
      </c>
      <c r="F169" s="49">
        <v>8</v>
      </c>
      <c r="G169" s="49">
        <v>20</v>
      </c>
      <c r="H169" s="49">
        <v>37</v>
      </c>
      <c r="I169" s="49">
        <v>32</v>
      </c>
      <c r="J169" s="49">
        <v>102</v>
      </c>
    </row>
    <row r="170" spans="1:15" ht="15.95" customHeight="1" x14ac:dyDescent="0.25">
      <c r="A170" s="127"/>
      <c r="B170" s="127"/>
      <c r="C170" s="44" t="s">
        <v>16</v>
      </c>
      <c r="D170" s="47">
        <v>1.9607843137254902E-2</v>
      </c>
      <c r="E170" s="47">
        <v>2.9411764705882349E-2</v>
      </c>
      <c r="F170" s="47">
        <v>7.8431372549019607E-2</v>
      </c>
      <c r="G170" s="47">
        <v>0.19607843137254904</v>
      </c>
      <c r="H170" s="47">
        <v>0.36274509803921567</v>
      </c>
      <c r="I170" s="47">
        <v>0.31372549019607843</v>
      </c>
      <c r="J170" s="47">
        <v>1</v>
      </c>
      <c r="L170" s="59">
        <f>H170+I170</f>
        <v>0.67647058823529416</v>
      </c>
      <c r="M170" t="s">
        <v>1811</v>
      </c>
      <c r="N170" t="str">
        <f>B169</f>
        <v>FA-UG</v>
      </c>
      <c r="O170" t="s">
        <v>1815</v>
      </c>
    </row>
    <row r="171" spans="1:15" ht="42" customHeight="1" x14ac:dyDescent="0.25">
      <c r="A171" s="127"/>
      <c r="B171" s="127"/>
      <c r="C171" s="44" t="s">
        <v>869</v>
      </c>
      <c r="D171" s="47">
        <v>8.3333333333333315E-2</v>
      </c>
      <c r="E171" s="47">
        <v>0.125</v>
      </c>
      <c r="F171" s="47">
        <v>9.6385542168674704E-2</v>
      </c>
      <c r="G171" s="47">
        <v>6.6225165562913912E-2</v>
      </c>
      <c r="H171" s="47">
        <v>7.6763485477178428E-2</v>
      </c>
      <c r="I171" s="47">
        <v>0.1</v>
      </c>
      <c r="J171" s="47">
        <v>8.259109311740892E-2</v>
      </c>
    </row>
    <row r="172" spans="1:15" ht="15.95" customHeight="1" x14ac:dyDescent="0.25">
      <c r="A172" s="127"/>
      <c r="B172" s="126"/>
      <c r="C172" s="45" t="s">
        <v>17</v>
      </c>
      <c r="D172" s="48">
        <v>1.6194331983805667E-3</v>
      </c>
      <c r="E172" s="48">
        <v>2.4291497975708503E-3</v>
      </c>
      <c r="F172" s="48">
        <v>6.4777327935222669E-3</v>
      </c>
      <c r="G172" s="48">
        <v>1.6194331983805668E-2</v>
      </c>
      <c r="H172" s="48">
        <v>2.9959514170040485E-2</v>
      </c>
      <c r="I172" s="48">
        <v>2.5910931174089068E-2</v>
      </c>
      <c r="J172" s="48">
        <v>8.259109311740892E-2</v>
      </c>
    </row>
    <row r="173" spans="1:15" ht="15.95" customHeight="1" x14ac:dyDescent="0.25">
      <c r="A173" s="127"/>
      <c r="B173" s="126" t="s">
        <v>10</v>
      </c>
      <c r="C173" s="44" t="s">
        <v>14</v>
      </c>
      <c r="D173" s="49">
        <v>2</v>
      </c>
      <c r="E173" s="49">
        <v>1</v>
      </c>
      <c r="F173" s="49">
        <v>14</v>
      </c>
      <c r="G173" s="49">
        <v>55</v>
      </c>
      <c r="H173" s="49">
        <v>65</v>
      </c>
      <c r="I173" s="49">
        <v>32</v>
      </c>
      <c r="J173" s="49">
        <v>169</v>
      </c>
    </row>
    <row r="174" spans="1:15" ht="15.95" customHeight="1" x14ac:dyDescent="0.25">
      <c r="A174" s="127"/>
      <c r="B174" s="127"/>
      <c r="C174" s="44" t="s">
        <v>16</v>
      </c>
      <c r="D174" s="47">
        <v>1.1834319526627219E-2</v>
      </c>
      <c r="E174" s="47">
        <v>5.9171597633136093E-3</v>
      </c>
      <c r="F174" s="47">
        <v>8.2840236686390553E-2</v>
      </c>
      <c r="G174" s="47">
        <v>0.32544378698224852</v>
      </c>
      <c r="H174" s="47">
        <v>0.38461538461538469</v>
      </c>
      <c r="I174" s="47">
        <v>0.1893491124260355</v>
      </c>
      <c r="J174" s="47">
        <v>1</v>
      </c>
      <c r="L174" s="59">
        <f>H174+I174</f>
        <v>0.57396449704142016</v>
      </c>
      <c r="M174" t="s">
        <v>1811</v>
      </c>
      <c r="N174" t="str">
        <f>B173</f>
        <v>HS-UG</v>
      </c>
      <c r="O174" t="s">
        <v>1815</v>
      </c>
    </row>
    <row r="175" spans="1:15" ht="42" customHeight="1" x14ac:dyDescent="0.25">
      <c r="A175" s="127"/>
      <c r="B175" s="127"/>
      <c r="C175" s="44" t="s">
        <v>869</v>
      </c>
      <c r="D175" s="47">
        <v>8.3333333333333315E-2</v>
      </c>
      <c r="E175" s="47">
        <v>4.1666666666666657E-2</v>
      </c>
      <c r="F175" s="47">
        <v>0.16867469879518071</v>
      </c>
      <c r="G175" s="47">
        <v>0.18211920529801323</v>
      </c>
      <c r="H175" s="47">
        <v>0.13485477178423236</v>
      </c>
      <c r="I175" s="47">
        <v>0.1</v>
      </c>
      <c r="J175" s="47">
        <v>0.1368421052631579</v>
      </c>
    </row>
    <row r="176" spans="1:15" ht="15.95" customHeight="1" x14ac:dyDescent="0.25">
      <c r="A176" s="127"/>
      <c r="B176" s="126"/>
      <c r="C176" s="45" t="s">
        <v>17</v>
      </c>
      <c r="D176" s="48">
        <v>1.6194331983805667E-3</v>
      </c>
      <c r="E176" s="48">
        <v>8.0971659919028337E-4</v>
      </c>
      <c r="F176" s="48">
        <v>1.1336032388663968E-2</v>
      </c>
      <c r="G176" s="48">
        <v>4.4534412955465584E-2</v>
      </c>
      <c r="H176" s="48">
        <v>5.2631578947368418E-2</v>
      </c>
      <c r="I176" s="48">
        <v>2.5910931174089068E-2</v>
      </c>
      <c r="J176" s="48">
        <v>0.1368421052631579</v>
      </c>
    </row>
    <row r="177" spans="1:15" ht="15.95" customHeight="1" x14ac:dyDescent="0.25">
      <c r="A177" s="127"/>
      <c r="B177" s="126" t="s">
        <v>11</v>
      </c>
      <c r="C177" s="44" t="s">
        <v>14</v>
      </c>
      <c r="D177" s="49">
        <v>6</v>
      </c>
      <c r="E177" s="49">
        <v>8</v>
      </c>
      <c r="F177" s="49">
        <v>21</v>
      </c>
      <c r="G177" s="49">
        <v>59</v>
      </c>
      <c r="H177" s="49">
        <v>80</v>
      </c>
      <c r="I177" s="49">
        <v>59</v>
      </c>
      <c r="J177" s="49">
        <v>233</v>
      </c>
    </row>
    <row r="178" spans="1:15" ht="15.95" customHeight="1" x14ac:dyDescent="0.25">
      <c r="A178" s="127"/>
      <c r="B178" s="127"/>
      <c r="C178" s="44" t="s">
        <v>16</v>
      </c>
      <c r="D178" s="47">
        <v>2.575107296137339E-2</v>
      </c>
      <c r="E178" s="47">
        <v>3.4334763948497854E-2</v>
      </c>
      <c r="F178" s="47">
        <v>9.012875536480687E-2</v>
      </c>
      <c r="G178" s="47">
        <v>0.25321888412017168</v>
      </c>
      <c r="H178" s="47">
        <v>0.34334763948497854</v>
      </c>
      <c r="I178" s="47">
        <v>0.25321888412017168</v>
      </c>
      <c r="J178" s="47">
        <v>1</v>
      </c>
      <c r="L178" s="59">
        <f>H178+I178</f>
        <v>0.59656652360515028</v>
      </c>
      <c r="M178" t="s">
        <v>1811</v>
      </c>
      <c r="N178" t="str">
        <f>B177</f>
        <v>SE-UG</v>
      </c>
      <c r="O178" t="s">
        <v>1815</v>
      </c>
    </row>
    <row r="179" spans="1:15" ht="42" customHeight="1" x14ac:dyDescent="0.25">
      <c r="A179" s="127"/>
      <c r="B179" s="127"/>
      <c r="C179" s="44" t="s">
        <v>869</v>
      </c>
      <c r="D179" s="47">
        <v>0.25</v>
      </c>
      <c r="E179" s="47">
        <v>0.33333333333333326</v>
      </c>
      <c r="F179" s="47">
        <v>0.25301204819277107</v>
      </c>
      <c r="G179" s="47">
        <v>0.19536423841059603</v>
      </c>
      <c r="H179" s="47">
        <v>0.1659751037344398</v>
      </c>
      <c r="I179" s="47">
        <v>0.18437500000000001</v>
      </c>
      <c r="J179" s="47">
        <v>0.18866396761133605</v>
      </c>
    </row>
    <row r="180" spans="1:15" ht="15.95" customHeight="1" x14ac:dyDescent="0.25">
      <c r="A180" s="126"/>
      <c r="B180" s="126"/>
      <c r="C180" s="45" t="s">
        <v>17</v>
      </c>
      <c r="D180" s="48">
        <v>4.8582995951417006E-3</v>
      </c>
      <c r="E180" s="48">
        <v>6.4777327935222669E-3</v>
      </c>
      <c r="F180" s="48">
        <v>1.7004048582995951E-2</v>
      </c>
      <c r="G180" s="48">
        <v>4.7773279352226722E-2</v>
      </c>
      <c r="H180" s="48">
        <v>6.4777327935222673E-2</v>
      </c>
      <c r="I180" s="48">
        <v>4.7773279352226722E-2</v>
      </c>
      <c r="J180" s="48">
        <v>0.18866396761133605</v>
      </c>
    </row>
    <row r="181" spans="1:15" ht="15.95" customHeight="1" x14ac:dyDescent="0.25">
      <c r="A181" s="126" t="s">
        <v>4</v>
      </c>
      <c r="B181" s="127"/>
      <c r="C181" s="44" t="s">
        <v>14</v>
      </c>
      <c r="D181" s="49">
        <v>24</v>
      </c>
      <c r="E181" s="49">
        <v>24</v>
      </c>
      <c r="F181" s="49">
        <v>83</v>
      </c>
      <c r="G181" s="49">
        <v>302</v>
      </c>
      <c r="H181" s="49">
        <v>482</v>
      </c>
      <c r="I181" s="49">
        <v>320</v>
      </c>
      <c r="J181" s="49">
        <v>1235</v>
      </c>
    </row>
    <row r="182" spans="1:15" ht="15.95" customHeight="1" x14ac:dyDescent="0.25">
      <c r="A182" s="127"/>
      <c r="B182" s="127"/>
      <c r="C182" s="44" t="s">
        <v>16</v>
      </c>
      <c r="D182" s="47">
        <v>1.9433198380566803E-2</v>
      </c>
      <c r="E182" s="47">
        <v>1.9433198380566803E-2</v>
      </c>
      <c r="F182" s="47">
        <v>6.7206477732793521E-2</v>
      </c>
      <c r="G182" s="47">
        <v>0.24453441295546557</v>
      </c>
      <c r="H182" s="47">
        <v>0.39028340080971657</v>
      </c>
      <c r="I182" s="47">
        <v>0.25910931174089069</v>
      </c>
      <c r="J182" s="47">
        <v>1</v>
      </c>
      <c r="L182" s="59">
        <f>H182+I182</f>
        <v>0.64939271255060727</v>
      </c>
      <c r="M182" t="s">
        <v>1811</v>
      </c>
      <c r="N182" t="s">
        <v>1813</v>
      </c>
      <c r="O182" t="s">
        <v>1815</v>
      </c>
    </row>
    <row r="183" spans="1:15" ht="42" customHeight="1" x14ac:dyDescent="0.25">
      <c r="A183" s="127"/>
      <c r="B183" s="127"/>
      <c r="C183" s="44" t="s">
        <v>869</v>
      </c>
      <c r="D183" s="47">
        <v>1</v>
      </c>
      <c r="E183" s="47">
        <v>1</v>
      </c>
      <c r="F183" s="47">
        <v>1</v>
      </c>
      <c r="G183" s="47">
        <v>1</v>
      </c>
      <c r="H183" s="47">
        <v>1</v>
      </c>
      <c r="I183" s="47">
        <v>1</v>
      </c>
      <c r="J183" s="47">
        <v>1</v>
      </c>
    </row>
    <row r="184" spans="1:15" s="76" customFormat="1" ht="15.95" customHeight="1" thickBot="1" x14ac:dyDescent="0.3">
      <c r="A184" s="128"/>
      <c r="B184" s="128"/>
      <c r="C184" s="135" t="s">
        <v>17</v>
      </c>
      <c r="D184" s="136">
        <v>1.9433198380566803E-2</v>
      </c>
      <c r="E184" s="136">
        <v>1.9433198380566803E-2</v>
      </c>
      <c r="F184" s="136">
        <v>6.7206477732793521E-2</v>
      </c>
      <c r="G184" s="136">
        <v>0.24453441295546557</v>
      </c>
      <c r="H184" s="136">
        <v>0.39028340080971657</v>
      </c>
      <c r="I184" s="136">
        <v>0.25910931174089069</v>
      </c>
      <c r="J184" s="136">
        <v>1</v>
      </c>
    </row>
    <row r="185" spans="1:15" ht="15.75" thickTop="1" x14ac:dyDescent="0.25"/>
    <row r="186" spans="1:15" ht="18.95" customHeight="1" x14ac:dyDescent="0.25">
      <c r="A186" s="129" t="s">
        <v>870</v>
      </c>
      <c r="B186" s="129"/>
      <c r="C186" s="129"/>
      <c r="D186" s="129"/>
      <c r="E186" s="129"/>
      <c r="F186" s="129"/>
      <c r="G186" s="129"/>
      <c r="H186" s="129"/>
      <c r="I186" s="129"/>
      <c r="J186" s="129"/>
    </row>
    <row r="187" spans="1:15" ht="15" customHeight="1" x14ac:dyDescent="0.25">
      <c r="A187" s="130"/>
      <c r="B187" s="130"/>
      <c r="C187" s="130"/>
      <c r="D187" s="132" t="s">
        <v>871</v>
      </c>
      <c r="E187" s="132"/>
      <c r="F187" s="132"/>
      <c r="G187" s="132"/>
      <c r="H187" s="132"/>
      <c r="I187" s="132"/>
      <c r="J187" s="132" t="s">
        <v>4</v>
      </c>
    </row>
    <row r="188" spans="1:15" ht="69.95" customHeight="1" x14ac:dyDescent="0.25">
      <c r="A188" s="131"/>
      <c r="B188" s="131"/>
      <c r="C188" s="131"/>
      <c r="D188" s="42" t="s">
        <v>851</v>
      </c>
      <c r="E188" s="42" t="s">
        <v>852</v>
      </c>
      <c r="F188" s="42" t="s">
        <v>853</v>
      </c>
      <c r="G188" s="42" t="s">
        <v>854</v>
      </c>
      <c r="H188" s="42" t="s">
        <v>855</v>
      </c>
      <c r="I188" s="42" t="s">
        <v>856</v>
      </c>
      <c r="J188" s="133"/>
    </row>
    <row r="189" spans="1:15" ht="15.95" customHeight="1" x14ac:dyDescent="0.25">
      <c r="A189" s="134" t="s">
        <v>3</v>
      </c>
      <c r="B189" s="134" t="s">
        <v>5</v>
      </c>
      <c r="C189" s="43" t="s">
        <v>14</v>
      </c>
      <c r="D189" s="46">
        <v>4</v>
      </c>
      <c r="E189" s="46">
        <v>0</v>
      </c>
      <c r="F189" s="46">
        <v>6</v>
      </c>
      <c r="G189" s="46">
        <v>32</v>
      </c>
      <c r="H189" s="46">
        <v>92</v>
      </c>
      <c r="I189" s="46">
        <v>63</v>
      </c>
      <c r="J189" s="46">
        <v>197</v>
      </c>
    </row>
    <row r="190" spans="1:15" ht="15.95" customHeight="1" x14ac:dyDescent="0.25">
      <c r="A190" s="127"/>
      <c r="B190" s="127"/>
      <c r="C190" s="44" t="s">
        <v>16</v>
      </c>
      <c r="D190" s="47">
        <v>2.030456852791878E-2</v>
      </c>
      <c r="E190" s="47">
        <v>0</v>
      </c>
      <c r="F190" s="47">
        <v>3.0456852791878174E-2</v>
      </c>
      <c r="G190" s="47">
        <v>0.16243654822335024</v>
      </c>
      <c r="H190" s="47">
        <v>0.46700507614213199</v>
      </c>
      <c r="I190" s="47">
        <v>0.31979695431472083</v>
      </c>
      <c r="J190" s="47">
        <v>1</v>
      </c>
      <c r="L190" s="59">
        <f>H190+I190</f>
        <v>0.78680203045685282</v>
      </c>
      <c r="M190" t="s">
        <v>1811</v>
      </c>
      <c r="N190" t="str">
        <f>B189</f>
        <v>AS-UG</v>
      </c>
      <c r="O190" t="s">
        <v>1815</v>
      </c>
    </row>
    <row r="191" spans="1:15" ht="42" customHeight="1" x14ac:dyDescent="0.25">
      <c r="A191" s="127"/>
      <c r="B191" s="127"/>
      <c r="C191" s="44" t="s">
        <v>872</v>
      </c>
      <c r="D191" s="47">
        <v>0.33333333333333326</v>
      </c>
      <c r="E191" s="47">
        <v>0</v>
      </c>
      <c r="F191" s="47">
        <v>0.19354838709677419</v>
      </c>
      <c r="G191" s="47">
        <v>0.13617021276595745</v>
      </c>
      <c r="H191" s="47">
        <v>0.15916955017301038</v>
      </c>
      <c r="I191" s="47">
        <v>0.16935483870967741</v>
      </c>
      <c r="J191" s="47">
        <v>0.15951417004048582</v>
      </c>
    </row>
    <row r="192" spans="1:15" ht="15.95" customHeight="1" x14ac:dyDescent="0.25">
      <c r="A192" s="127"/>
      <c r="B192" s="126"/>
      <c r="C192" s="45" t="s">
        <v>17</v>
      </c>
      <c r="D192" s="48">
        <v>3.2388663967611335E-3</v>
      </c>
      <c r="E192" s="48">
        <v>0</v>
      </c>
      <c r="F192" s="48">
        <v>4.8582995951417006E-3</v>
      </c>
      <c r="G192" s="48">
        <v>2.5910931174089068E-2</v>
      </c>
      <c r="H192" s="48">
        <v>7.4493927125506079E-2</v>
      </c>
      <c r="I192" s="48">
        <v>5.1012145748987853E-2</v>
      </c>
      <c r="J192" s="48">
        <v>0.15951417004048582</v>
      </c>
    </row>
    <row r="193" spans="1:15" ht="15.95" customHeight="1" x14ac:dyDescent="0.25">
      <c r="A193" s="127"/>
      <c r="B193" s="126" t="s">
        <v>6</v>
      </c>
      <c r="C193" s="44" t="s">
        <v>14</v>
      </c>
      <c r="D193" s="49">
        <v>1</v>
      </c>
      <c r="E193" s="49">
        <v>3</v>
      </c>
      <c r="F193" s="49">
        <v>7</v>
      </c>
      <c r="G193" s="49">
        <v>55</v>
      </c>
      <c r="H193" s="49">
        <v>142</v>
      </c>
      <c r="I193" s="49">
        <v>92</v>
      </c>
      <c r="J193" s="49">
        <v>300</v>
      </c>
    </row>
    <row r="194" spans="1:15" ht="15.95" customHeight="1" x14ac:dyDescent="0.25">
      <c r="A194" s="127"/>
      <c r="B194" s="127"/>
      <c r="C194" s="44" t="s">
        <v>16</v>
      </c>
      <c r="D194" s="47">
        <v>3.3333333333333335E-3</v>
      </c>
      <c r="E194" s="47">
        <v>0.01</v>
      </c>
      <c r="F194" s="47">
        <v>2.3333333333333334E-2</v>
      </c>
      <c r="G194" s="47">
        <v>0.18333333333333332</v>
      </c>
      <c r="H194" s="47">
        <v>0.47333333333333338</v>
      </c>
      <c r="I194" s="47">
        <v>0.30666666666666664</v>
      </c>
      <c r="J194" s="47">
        <v>1</v>
      </c>
      <c r="L194" s="59">
        <f>H194+I194</f>
        <v>0.78</v>
      </c>
      <c r="M194" t="s">
        <v>1811</v>
      </c>
      <c r="N194" t="str">
        <f>B193</f>
        <v>BU-UG</v>
      </c>
      <c r="O194" t="s">
        <v>1815</v>
      </c>
    </row>
    <row r="195" spans="1:15" ht="42" customHeight="1" x14ac:dyDescent="0.25">
      <c r="A195" s="127"/>
      <c r="B195" s="127"/>
      <c r="C195" s="44" t="s">
        <v>872</v>
      </c>
      <c r="D195" s="47">
        <v>8.3333333333333315E-2</v>
      </c>
      <c r="E195" s="47">
        <v>0.42857142857142855</v>
      </c>
      <c r="F195" s="47">
        <v>0.22580645161290319</v>
      </c>
      <c r="G195" s="47">
        <v>0.23404255319148937</v>
      </c>
      <c r="H195" s="47">
        <v>0.24567474048442903</v>
      </c>
      <c r="I195" s="47">
        <v>0.24731182795698925</v>
      </c>
      <c r="J195" s="47">
        <v>0.24291497975708501</v>
      </c>
    </row>
    <row r="196" spans="1:15" ht="15.95" customHeight="1" x14ac:dyDescent="0.25">
      <c r="A196" s="127"/>
      <c r="B196" s="126"/>
      <c r="C196" s="45" t="s">
        <v>17</v>
      </c>
      <c r="D196" s="48">
        <v>8.0971659919028337E-4</v>
      </c>
      <c r="E196" s="48">
        <v>2.4291497975708503E-3</v>
      </c>
      <c r="F196" s="48">
        <v>5.6680161943319842E-3</v>
      </c>
      <c r="G196" s="48">
        <v>4.4534412955465584E-2</v>
      </c>
      <c r="H196" s="48">
        <v>0.11497975708502023</v>
      </c>
      <c r="I196" s="48">
        <v>7.4493927125506079E-2</v>
      </c>
      <c r="J196" s="48">
        <v>0.24291497975708501</v>
      </c>
    </row>
    <row r="197" spans="1:15" ht="15.95" customHeight="1" x14ac:dyDescent="0.25">
      <c r="A197" s="127"/>
      <c r="B197" s="126" t="s">
        <v>7</v>
      </c>
      <c r="C197" s="44" t="s">
        <v>14</v>
      </c>
      <c r="D197" s="49">
        <v>3</v>
      </c>
      <c r="E197" s="49">
        <v>0</v>
      </c>
      <c r="F197" s="49">
        <v>3</v>
      </c>
      <c r="G197" s="49">
        <v>37</v>
      </c>
      <c r="H197" s="49">
        <v>92</v>
      </c>
      <c r="I197" s="49">
        <v>49</v>
      </c>
      <c r="J197" s="49">
        <v>184</v>
      </c>
    </row>
    <row r="198" spans="1:15" ht="15.95" customHeight="1" x14ac:dyDescent="0.25">
      <c r="A198" s="127"/>
      <c r="B198" s="127"/>
      <c r="C198" s="44" t="s">
        <v>16</v>
      </c>
      <c r="D198" s="47">
        <v>1.6304347826086956E-2</v>
      </c>
      <c r="E198" s="47">
        <v>0</v>
      </c>
      <c r="F198" s="47">
        <v>1.6304347826086956E-2</v>
      </c>
      <c r="G198" s="47">
        <v>0.20108695652173914</v>
      </c>
      <c r="H198" s="47">
        <v>0.5</v>
      </c>
      <c r="I198" s="47">
        <v>0.26630434782608697</v>
      </c>
      <c r="J198" s="47">
        <v>1</v>
      </c>
      <c r="L198" s="59">
        <f>H198+I198</f>
        <v>0.76630434782608692</v>
      </c>
      <c r="M198" t="s">
        <v>1811</v>
      </c>
      <c r="N198" t="str">
        <f>B197</f>
        <v>CO-UG</v>
      </c>
      <c r="O198" t="s">
        <v>1815</v>
      </c>
    </row>
    <row r="199" spans="1:15" ht="42" customHeight="1" x14ac:dyDescent="0.25">
      <c r="A199" s="127"/>
      <c r="B199" s="127"/>
      <c r="C199" s="44" t="s">
        <v>872</v>
      </c>
      <c r="D199" s="47">
        <v>0.25</v>
      </c>
      <c r="E199" s="47">
        <v>0</v>
      </c>
      <c r="F199" s="47">
        <v>9.6774193548387094E-2</v>
      </c>
      <c r="G199" s="47">
        <v>0.1574468085106383</v>
      </c>
      <c r="H199" s="47">
        <v>0.15916955017301038</v>
      </c>
      <c r="I199" s="47">
        <v>0.13172043010752688</v>
      </c>
      <c r="J199" s="47">
        <v>0.14898785425101216</v>
      </c>
    </row>
    <row r="200" spans="1:15" ht="15.95" customHeight="1" x14ac:dyDescent="0.25">
      <c r="A200" s="127"/>
      <c r="B200" s="126"/>
      <c r="C200" s="45" t="s">
        <v>17</v>
      </c>
      <c r="D200" s="48">
        <v>2.4291497975708503E-3</v>
      </c>
      <c r="E200" s="48">
        <v>0</v>
      </c>
      <c r="F200" s="48">
        <v>2.4291497975708503E-3</v>
      </c>
      <c r="G200" s="48">
        <v>2.9959514170040485E-2</v>
      </c>
      <c r="H200" s="48">
        <v>7.4493927125506079E-2</v>
      </c>
      <c r="I200" s="48">
        <v>3.9676113360323888E-2</v>
      </c>
      <c r="J200" s="48">
        <v>0.14898785425101216</v>
      </c>
    </row>
    <row r="201" spans="1:15" ht="15.95" customHeight="1" x14ac:dyDescent="0.25">
      <c r="A201" s="127"/>
      <c r="B201" s="126" t="s">
        <v>8</v>
      </c>
      <c r="C201" s="44" t="s">
        <v>14</v>
      </c>
      <c r="D201" s="49">
        <v>1</v>
      </c>
      <c r="E201" s="49">
        <v>0</v>
      </c>
      <c r="F201" s="49">
        <v>1</v>
      </c>
      <c r="G201" s="49">
        <v>9</v>
      </c>
      <c r="H201" s="49">
        <v>23</v>
      </c>
      <c r="I201" s="49">
        <v>16</v>
      </c>
      <c r="J201" s="49">
        <v>50</v>
      </c>
    </row>
    <row r="202" spans="1:15" ht="15.95" customHeight="1" x14ac:dyDescent="0.25">
      <c r="A202" s="127"/>
      <c r="B202" s="127"/>
      <c r="C202" s="44" t="s">
        <v>16</v>
      </c>
      <c r="D202" s="47">
        <v>0.02</v>
      </c>
      <c r="E202" s="47">
        <v>0</v>
      </c>
      <c r="F202" s="47">
        <v>0.02</v>
      </c>
      <c r="G202" s="47">
        <v>0.18</v>
      </c>
      <c r="H202" s="47">
        <v>0.46</v>
      </c>
      <c r="I202" s="47">
        <v>0.32</v>
      </c>
      <c r="J202" s="47">
        <v>1</v>
      </c>
      <c r="L202" s="59">
        <f>H202+I202</f>
        <v>0.78</v>
      </c>
      <c r="M202" t="s">
        <v>1811</v>
      </c>
      <c r="N202" t="str">
        <f>B201</f>
        <v>ED-UG</v>
      </c>
      <c r="O202" t="s">
        <v>1815</v>
      </c>
    </row>
    <row r="203" spans="1:15" ht="42" customHeight="1" x14ac:dyDescent="0.25">
      <c r="A203" s="127"/>
      <c r="B203" s="127"/>
      <c r="C203" s="44" t="s">
        <v>872</v>
      </c>
      <c r="D203" s="47">
        <v>8.3333333333333315E-2</v>
      </c>
      <c r="E203" s="47">
        <v>0</v>
      </c>
      <c r="F203" s="47">
        <v>3.2258064516129031E-2</v>
      </c>
      <c r="G203" s="47">
        <v>3.8297872340425532E-2</v>
      </c>
      <c r="H203" s="47">
        <v>3.9792387543252594E-2</v>
      </c>
      <c r="I203" s="47">
        <v>4.3010752688172046E-2</v>
      </c>
      <c r="J203" s="47">
        <v>4.048582995951417E-2</v>
      </c>
    </row>
    <row r="204" spans="1:15" ht="15.95" customHeight="1" x14ac:dyDescent="0.25">
      <c r="A204" s="127"/>
      <c r="B204" s="126"/>
      <c r="C204" s="45" t="s">
        <v>17</v>
      </c>
      <c r="D204" s="48">
        <v>8.0971659919028337E-4</v>
      </c>
      <c r="E204" s="48">
        <v>0</v>
      </c>
      <c r="F204" s="48">
        <v>8.0971659919028337E-4</v>
      </c>
      <c r="G204" s="48">
        <v>7.2874493927125505E-3</v>
      </c>
      <c r="H204" s="48">
        <v>1.862348178137652E-2</v>
      </c>
      <c r="I204" s="48">
        <v>1.2955465587044534E-2</v>
      </c>
      <c r="J204" s="48">
        <v>4.048582995951417E-2</v>
      </c>
    </row>
    <row r="205" spans="1:15" ht="15.95" customHeight="1" x14ac:dyDescent="0.25">
      <c r="A205" s="127"/>
      <c r="B205" s="126" t="s">
        <v>9</v>
      </c>
      <c r="C205" s="44" t="s">
        <v>14</v>
      </c>
      <c r="D205" s="49">
        <v>0</v>
      </c>
      <c r="E205" s="49">
        <v>1</v>
      </c>
      <c r="F205" s="49">
        <v>1</v>
      </c>
      <c r="G205" s="49">
        <v>15</v>
      </c>
      <c r="H205" s="49">
        <v>47</v>
      </c>
      <c r="I205" s="49">
        <v>38</v>
      </c>
      <c r="J205" s="49">
        <v>102</v>
      </c>
    </row>
    <row r="206" spans="1:15" ht="15.95" customHeight="1" x14ac:dyDescent="0.25">
      <c r="A206" s="127"/>
      <c r="B206" s="127"/>
      <c r="C206" s="44" t="s">
        <v>16</v>
      </c>
      <c r="D206" s="47">
        <v>0</v>
      </c>
      <c r="E206" s="47">
        <v>9.8039215686274508E-3</v>
      </c>
      <c r="F206" s="47">
        <v>9.8039215686274508E-3</v>
      </c>
      <c r="G206" s="47">
        <v>0.14705882352941177</v>
      </c>
      <c r="H206" s="47">
        <v>0.46078431372549017</v>
      </c>
      <c r="I206" s="47">
        <v>0.37254901960784315</v>
      </c>
      <c r="J206" s="47">
        <v>1</v>
      </c>
      <c r="L206" s="59">
        <f>H206+I206</f>
        <v>0.83333333333333326</v>
      </c>
      <c r="M206" t="s">
        <v>1811</v>
      </c>
      <c r="N206" t="str">
        <f>B205</f>
        <v>FA-UG</v>
      </c>
      <c r="O206" t="s">
        <v>1815</v>
      </c>
    </row>
    <row r="207" spans="1:15" ht="42" customHeight="1" x14ac:dyDescent="0.25">
      <c r="A207" s="127"/>
      <c r="B207" s="127"/>
      <c r="C207" s="44" t="s">
        <v>872</v>
      </c>
      <c r="D207" s="47">
        <v>0</v>
      </c>
      <c r="E207" s="47">
        <v>0.14285714285714285</v>
      </c>
      <c r="F207" s="47">
        <v>3.2258064516129031E-2</v>
      </c>
      <c r="G207" s="47">
        <v>6.3829787234042548E-2</v>
      </c>
      <c r="H207" s="47">
        <v>8.1314878892733547E-2</v>
      </c>
      <c r="I207" s="47">
        <v>0.10215053763440859</v>
      </c>
      <c r="J207" s="47">
        <v>8.259109311740892E-2</v>
      </c>
    </row>
    <row r="208" spans="1:15" ht="15.95" customHeight="1" x14ac:dyDescent="0.25">
      <c r="A208" s="127"/>
      <c r="B208" s="126"/>
      <c r="C208" s="45" t="s">
        <v>17</v>
      </c>
      <c r="D208" s="48">
        <v>0</v>
      </c>
      <c r="E208" s="48">
        <v>8.0971659919028337E-4</v>
      </c>
      <c r="F208" s="48">
        <v>8.0971659919028337E-4</v>
      </c>
      <c r="G208" s="48">
        <v>1.2145748987854249E-2</v>
      </c>
      <c r="H208" s="48">
        <v>3.8056680161943322E-2</v>
      </c>
      <c r="I208" s="48">
        <v>3.0769230769230771E-2</v>
      </c>
      <c r="J208" s="48">
        <v>8.259109311740892E-2</v>
      </c>
    </row>
    <row r="209" spans="1:15" ht="15.95" customHeight="1" x14ac:dyDescent="0.25">
      <c r="A209" s="127"/>
      <c r="B209" s="126" t="s">
        <v>10</v>
      </c>
      <c r="C209" s="44" t="s">
        <v>14</v>
      </c>
      <c r="D209" s="49">
        <v>0</v>
      </c>
      <c r="E209" s="49">
        <v>1</v>
      </c>
      <c r="F209" s="49">
        <v>6</v>
      </c>
      <c r="G209" s="49">
        <v>39</v>
      </c>
      <c r="H209" s="49">
        <v>82</v>
      </c>
      <c r="I209" s="49">
        <v>41</v>
      </c>
      <c r="J209" s="49">
        <v>169</v>
      </c>
    </row>
    <row r="210" spans="1:15" ht="15.95" customHeight="1" x14ac:dyDescent="0.25">
      <c r="A210" s="127"/>
      <c r="B210" s="127"/>
      <c r="C210" s="44" t="s">
        <v>16</v>
      </c>
      <c r="D210" s="47">
        <v>0</v>
      </c>
      <c r="E210" s="47">
        <v>5.9171597633136093E-3</v>
      </c>
      <c r="F210" s="47">
        <v>3.5502958579881658E-2</v>
      </c>
      <c r="G210" s="47">
        <v>0.23076923076923075</v>
      </c>
      <c r="H210" s="47">
        <v>0.48520710059171601</v>
      </c>
      <c r="I210" s="47">
        <v>0.24260355029585801</v>
      </c>
      <c r="J210" s="47">
        <v>1</v>
      </c>
      <c r="L210" s="59">
        <f>H210+I210</f>
        <v>0.72781065088757402</v>
      </c>
      <c r="M210" t="s">
        <v>1811</v>
      </c>
      <c r="N210" t="str">
        <f>B209</f>
        <v>HS-UG</v>
      </c>
      <c r="O210" t="s">
        <v>1815</v>
      </c>
    </row>
    <row r="211" spans="1:15" ht="42" customHeight="1" x14ac:dyDescent="0.25">
      <c r="A211" s="127"/>
      <c r="B211" s="127"/>
      <c r="C211" s="44" t="s">
        <v>872</v>
      </c>
      <c r="D211" s="47">
        <v>0</v>
      </c>
      <c r="E211" s="47">
        <v>0.14285714285714285</v>
      </c>
      <c r="F211" s="47">
        <v>0.19354838709677419</v>
      </c>
      <c r="G211" s="47">
        <v>0.16595744680851063</v>
      </c>
      <c r="H211" s="47">
        <v>0.14186851211072665</v>
      </c>
      <c r="I211" s="47">
        <v>0.11021505376344086</v>
      </c>
      <c r="J211" s="47">
        <v>0.1368421052631579</v>
      </c>
    </row>
    <row r="212" spans="1:15" ht="15.95" customHeight="1" x14ac:dyDescent="0.25">
      <c r="A212" s="127"/>
      <c r="B212" s="126"/>
      <c r="C212" s="45" t="s">
        <v>17</v>
      </c>
      <c r="D212" s="48">
        <v>0</v>
      </c>
      <c r="E212" s="48">
        <v>8.0971659919028337E-4</v>
      </c>
      <c r="F212" s="48">
        <v>4.8582995951417006E-3</v>
      </c>
      <c r="G212" s="48">
        <v>3.1578947368421054E-2</v>
      </c>
      <c r="H212" s="48">
        <v>6.6396761133603238E-2</v>
      </c>
      <c r="I212" s="48">
        <v>3.3198380566801619E-2</v>
      </c>
      <c r="J212" s="48">
        <v>0.1368421052631579</v>
      </c>
    </row>
    <row r="213" spans="1:15" ht="15.95" customHeight="1" x14ac:dyDescent="0.25">
      <c r="A213" s="127"/>
      <c r="B213" s="126" t="s">
        <v>11</v>
      </c>
      <c r="C213" s="44" t="s">
        <v>14</v>
      </c>
      <c r="D213" s="49">
        <v>3</v>
      </c>
      <c r="E213" s="49">
        <v>2</v>
      </c>
      <c r="F213" s="49">
        <v>7</v>
      </c>
      <c r="G213" s="49">
        <v>48</v>
      </c>
      <c r="H213" s="49">
        <v>100</v>
      </c>
      <c r="I213" s="49">
        <v>73</v>
      </c>
      <c r="J213" s="49">
        <v>233</v>
      </c>
    </row>
    <row r="214" spans="1:15" ht="15.95" customHeight="1" x14ac:dyDescent="0.25">
      <c r="A214" s="127"/>
      <c r="B214" s="127"/>
      <c r="C214" s="44" t="s">
        <v>16</v>
      </c>
      <c r="D214" s="47">
        <v>1.2875536480686695E-2</v>
      </c>
      <c r="E214" s="47">
        <v>8.5836909871244635E-3</v>
      </c>
      <c r="F214" s="47">
        <v>3.0042918454935622E-2</v>
      </c>
      <c r="G214" s="47">
        <v>0.20600858369098712</v>
      </c>
      <c r="H214" s="47">
        <v>0.42918454935622319</v>
      </c>
      <c r="I214" s="47">
        <v>0.31330472103004292</v>
      </c>
      <c r="J214" s="47">
        <v>1</v>
      </c>
      <c r="L214" s="59">
        <f>H214+I214</f>
        <v>0.74248927038626611</v>
      </c>
      <c r="M214" t="s">
        <v>1811</v>
      </c>
      <c r="N214" t="str">
        <f>B213</f>
        <v>SE-UG</v>
      </c>
      <c r="O214" t="s">
        <v>1815</v>
      </c>
    </row>
    <row r="215" spans="1:15" ht="42" customHeight="1" x14ac:dyDescent="0.25">
      <c r="A215" s="127"/>
      <c r="B215" s="127"/>
      <c r="C215" s="44" t="s">
        <v>872</v>
      </c>
      <c r="D215" s="47">
        <v>0.25</v>
      </c>
      <c r="E215" s="47">
        <v>0.2857142857142857</v>
      </c>
      <c r="F215" s="47">
        <v>0.22580645161290319</v>
      </c>
      <c r="G215" s="47">
        <v>0.20425531914893613</v>
      </c>
      <c r="H215" s="47">
        <v>0.17301038062283738</v>
      </c>
      <c r="I215" s="47">
        <v>0.19623655913978491</v>
      </c>
      <c r="J215" s="47">
        <v>0.18866396761133605</v>
      </c>
    </row>
    <row r="216" spans="1:15" ht="15.95" customHeight="1" x14ac:dyDescent="0.25">
      <c r="A216" s="126"/>
      <c r="B216" s="126"/>
      <c r="C216" s="45" t="s">
        <v>17</v>
      </c>
      <c r="D216" s="48">
        <v>2.4291497975708503E-3</v>
      </c>
      <c r="E216" s="48">
        <v>1.6194331983805667E-3</v>
      </c>
      <c r="F216" s="48">
        <v>5.6680161943319842E-3</v>
      </c>
      <c r="G216" s="48">
        <v>3.8866396761133605E-2</v>
      </c>
      <c r="H216" s="48">
        <v>8.0971659919028341E-2</v>
      </c>
      <c r="I216" s="48">
        <v>5.9109311740890694E-2</v>
      </c>
      <c r="J216" s="48">
        <v>0.18866396761133605</v>
      </c>
    </row>
    <row r="217" spans="1:15" ht="15.95" customHeight="1" x14ac:dyDescent="0.25">
      <c r="A217" s="126" t="s">
        <v>4</v>
      </c>
      <c r="B217" s="127"/>
      <c r="C217" s="44" t="s">
        <v>14</v>
      </c>
      <c r="D217" s="49">
        <v>12</v>
      </c>
      <c r="E217" s="49">
        <v>7</v>
      </c>
      <c r="F217" s="49">
        <v>31</v>
      </c>
      <c r="G217" s="49">
        <v>235</v>
      </c>
      <c r="H217" s="49">
        <v>578</v>
      </c>
      <c r="I217" s="49">
        <v>372</v>
      </c>
      <c r="J217" s="49">
        <v>1235</v>
      </c>
    </row>
    <row r="218" spans="1:15" ht="15.95" customHeight="1" x14ac:dyDescent="0.25">
      <c r="A218" s="127"/>
      <c r="B218" s="127"/>
      <c r="C218" s="44" t="s">
        <v>16</v>
      </c>
      <c r="D218" s="47">
        <v>9.7165991902834013E-3</v>
      </c>
      <c r="E218" s="47">
        <v>5.6680161943319842E-3</v>
      </c>
      <c r="F218" s="47">
        <v>2.5101214574898788E-2</v>
      </c>
      <c r="G218" s="47">
        <v>0.19028340080971659</v>
      </c>
      <c r="H218" s="47">
        <v>0.46801619433198383</v>
      </c>
      <c r="I218" s="47">
        <v>0.30121457489878545</v>
      </c>
      <c r="J218" s="47">
        <v>1</v>
      </c>
      <c r="L218" s="59">
        <f>H218+I218</f>
        <v>0.76923076923076927</v>
      </c>
      <c r="M218" t="s">
        <v>1811</v>
      </c>
      <c r="N218" t="s">
        <v>1813</v>
      </c>
      <c r="O218" t="s">
        <v>1815</v>
      </c>
    </row>
    <row r="219" spans="1:15" ht="42" customHeight="1" x14ac:dyDescent="0.25">
      <c r="A219" s="127"/>
      <c r="B219" s="127"/>
      <c r="C219" s="44" t="s">
        <v>872</v>
      </c>
      <c r="D219" s="47">
        <v>1</v>
      </c>
      <c r="E219" s="47">
        <v>1</v>
      </c>
      <c r="F219" s="47">
        <v>1</v>
      </c>
      <c r="G219" s="47">
        <v>1</v>
      </c>
      <c r="H219" s="47">
        <v>1</v>
      </c>
      <c r="I219" s="47">
        <v>1</v>
      </c>
      <c r="J219" s="47">
        <v>1</v>
      </c>
    </row>
    <row r="220" spans="1:15" s="76" customFormat="1" ht="15.95" customHeight="1" thickBot="1" x14ac:dyDescent="0.3">
      <c r="A220" s="128"/>
      <c r="B220" s="128"/>
      <c r="C220" s="135" t="s">
        <v>17</v>
      </c>
      <c r="D220" s="136">
        <v>9.7165991902834013E-3</v>
      </c>
      <c r="E220" s="136">
        <v>5.6680161943319842E-3</v>
      </c>
      <c r="F220" s="136">
        <v>2.5101214574898788E-2</v>
      </c>
      <c r="G220" s="136">
        <v>0.19028340080971659</v>
      </c>
      <c r="H220" s="136">
        <v>0.46801619433198383</v>
      </c>
      <c r="I220" s="136">
        <v>0.30121457489878545</v>
      </c>
      <c r="J220" s="136">
        <v>1</v>
      </c>
    </row>
    <row r="221" spans="1:15" ht="15.75" thickTop="1" x14ac:dyDescent="0.25"/>
    <row r="222" spans="1:15" ht="18.95" customHeight="1" x14ac:dyDescent="0.25">
      <c r="A222" s="129" t="s">
        <v>873</v>
      </c>
      <c r="B222" s="129"/>
      <c r="C222" s="129"/>
      <c r="D222" s="129"/>
      <c r="E222" s="129"/>
      <c r="F222" s="129"/>
      <c r="G222" s="129"/>
      <c r="H222" s="129"/>
      <c r="I222" s="129"/>
      <c r="J222" s="129"/>
    </row>
    <row r="223" spans="1:15" ht="15" customHeight="1" x14ac:dyDescent="0.25">
      <c r="A223" s="130"/>
      <c r="B223" s="130"/>
      <c r="C223" s="130"/>
      <c r="D223" s="132" t="s">
        <v>874</v>
      </c>
      <c r="E223" s="132"/>
      <c r="F223" s="132"/>
      <c r="G223" s="132"/>
      <c r="H223" s="132"/>
      <c r="I223" s="132"/>
      <c r="J223" s="132" t="s">
        <v>4</v>
      </c>
    </row>
    <row r="224" spans="1:15" ht="69.95" customHeight="1" x14ac:dyDescent="0.25">
      <c r="A224" s="131"/>
      <c r="B224" s="131"/>
      <c r="C224" s="131"/>
      <c r="D224" s="42" t="s">
        <v>851</v>
      </c>
      <c r="E224" s="42" t="s">
        <v>852</v>
      </c>
      <c r="F224" s="42" t="s">
        <v>853</v>
      </c>
      <c r="G224" s="42" t="s">
        <v>854</v>
      </c>
      <c r="H224" s="42" t="s">
        <v>855</v>
      </c>
      <c r="I224" s="42" t="s">
        <v>856</v>
      </c>
      <c r="J224" s="133"/>
    </row>
    <row r="225" spans="1:15" ht="15.95" customHeight="1" x14ac:dyDescent="0.25">
      <c r="A225" s="134" t="s">
        <v>3</v>
      </c>
      <c r="B225" s="134" t="s">
        <v>5</v>
      </c>
      <c r="C225" s="43" t="s">
        <v>14</v>
      </c>
      <c r="D225" s="46">
        <v>6</v>
      </c>
      <c r="E225" s="46">
        <v>0</v>
      </c>
      <c r="F225" s="46">
        <v>4</v>
      </c>
      <c r="G225" s="46">
        <v>33</v>
      </c>
      <c r="H225" s="46">
        <v>100</v>
      </c>
      <c r="I225" s="46">
        <v>54</v>
      </c>
      <c r="J225" s="46">
        <v>197</v>
      </c>
    </row>
    <row r="226" spans="1:15" ht="15.95" customHeight="1" x14ac:dyDescent="0.25">
      <c r="A226" s="127"/>
      <c r="B226" s="127"/>
      <c r="C226" s="44" t="s">
        <v>16</v>
      </c>
      <c r="D226" s="47">
        <v>3.0456852791878174E-2</v>
      </c>
      <c r="E226" s="47">
        <v>0</v>
      </c>
      <c r="F226" s="47">
        <v>2.030456852791878E-2</v>
      </c>
      <c r="G226" s="47">
        <v>0.16751269035532995</v>
      </c>
      <c r="H226" s="47">
        <v>0.50761421319796951</v>
      </c>
      <c r="I226" s="47">
        <v>0.27411167512690354</v>
      </c>
      <c r="J226" s="47">
        <v>1</v>
      </c>
      <c r="L226" s="59">
        <f>H226+I226</f>
        <v>0.781725888324873</v>
      </c>
      <c r="M226" t="s">
        <v>1811</v>
      </c>
      <c r="N226" t="str">
        <f>B225</f>
        <v>AS-UG</v>
      </c>
      <c r="O226" t="s">
        <v>1815</v>
      </c>
    </row>
    <row r="227" spans="1:15" ht="42" customHeight="1" x14ac:dyDescent="0.25">
      <c r="A227" s="127"/>
      <c r="B227" s="127"/>
      <c r="C227" s="44" t="s">
        <v>875</v>
      </c>
      <c r="D227" s="47">
        <v>0.35294117647058826</v>
      </c>
      <c r="E227" s="47">
        <v>0</v>
      </c>
      <c r="F227" s="47">
        <v>0.1081081081081081</v>
      </c>
      <c r="G227" s="47">
        <v>0.1166077738515901</v>
      </c>
      <c r="H227" s="47">
        <v>0.176056338028169</v>
      </c>
      <c r="I227" s="47">
        <v>0.16718266253869968</v>
      </c>
      <c r="J227" s="47">
        <v>0.15951417004048582</v>
      </c>
    </row>
    <row r="228" spans="1:15" ht="15.95" customHeight="1" x14ac:dyDescent="0.25">
      <c r="A228" s="127"/>
      <c r="B228" s="126"/>
      <c r="C228" s="45" t="s">
        <v>17</v>
      </c>
      <c r="D228" s="48">
        <v>4.8582995951417006E-3</v>
      </c>
      <c r="E228" s="48">
        <v>0</v>
      </c>
      <c r="F228" s="48">
        <v>3.2388663967611335E-3</v>
      </c>
      <c r="G228" s="48">
        <v>2.6720647773279357E-2</v>
      </c>
      <c r="H228" s="48">
        <v>8.0971659919028341E-2</v>
      </c>
      <c r="I228" s="48">
        <v>4.3724696356275301E-2</v>
      </c>
      <c r="J228" s="48">
        <v>0.15951417004048582</v>
      </c>
    </row>
    <row r="229" spans="1:15" ht="15.95" customHeight="1" x14ac:dyDescent="0.25">
      <c r="A229" s="127"/>
      <c r="B229" s="126" t="s">
        <v>6</v>
      </c>
      <c r="C229" s="44" t="s">
        <v>14</v>
      </c>
      <c r="D229" s="49">
        <v>3</v>
      </c>
      <c r="E229" s="49">
        <v>2</v>
      </c>
      <c r="F229" s="49">
        <v>4</v>
      </c>
      <c r="G229" s="49">
        <v>52</v>
      </c>
      <c r="H229" s="49">
        <v>156</v>
      </c>
      <c r="I229" s="49">
        <v>83</v>
      </c>
      <c r="J229" s="49">
        <v>300</v>
      </c>
    </row>
    <row r="230" spans="1:15" ht="15.95" customHeight="1" x14ac:dyDescent="0.25">
      <c r="A230" s="127"/>
      <c r="B230" s="127"/>
      <c r="C230" s="44" t="s">
        <v>16</v>
      </c>
      <c r="D230" s="47">
        <v>0.01</v>
      </c>
      <c r="E230" s="47">
        <v>6.6666666666666671E-3</v>
      </c>
      <c r="F230" s="47">
        <v>1.3333333333333334E-2</v>
      </c>
      <c r="G230" s="47">
        <v>0.17333333333333337</v>
      </c>
      <c r="H230" s="47">
        <v>0.52</v>
      </c>
      <c r="I230" s="47">
        <v>0.27666666666666667</v>
      </c>
      <c r="J230" s="47">
        <v>1</v>
      </c>
      <c r="L230" s="59">
        <f>H230+I230</f>
        <v>0.79666666666666663</v>
      </c>
      <c r="M230" t="s">
        <v>1811</v>
      </c>
      <c r="N230" t="str">
        <f>B229</f>
        <v>BU-UG</v>
      </c>
      <c r="O230" t="s">
        <v>1815</v>
      </c>
    </row>
    <row r="231" spans="1:15" ht="42" customHeight="1" x14ac:dyDescent="0.25">
      <c r="A231" s="127"/>
      <c r="B231" s="127"/>
      <c r="C231" s="44" t="s">
        <v>875</v>
      </c>
      <c r="D231" s="47">
        <v>0.17647058823529413</v>
      </c>
      <c r="E231" s="47">
        <v>0.2857142857142857</v>
      </c>
      <c r="F231" s="47">
        <v>0.1081081081081081</v>
      </c>
      <c r="G231" s="47">
        <v>0.18374558303886926</v>
      </c>
      <c r="H231" s="47">
        <v>0.27464788732394368</v>
      </c>
      <c r="I231" s="47">
        <v>0.25696594427244585</v>
      </c>
      <c r="J231" s="47">
        <v>0.24291497975708501</v>
      </c>
    </row>
    <row r="232" spans="1:15" ht="15.95" customHeight="1" x14ac:dyDescent="0.25">
      <c r="A232" s="127"/>
      <c r="B232" s="126"/>
      <c r="C232" s="45" t="s">
        <v>17</v>
      </c>
      <c r="D232" s="48">
        <v>2.4291497975708503E-3</v>
      </c>
      <c r="E232" s="48">
        <v>1.6194331983805667E-3</v>
      </c>
      <c r="F232" s="48">
        <v>3.2388663967611335E-3</v>
      </c>
      <c r="G232" s="48">
        <v>4.2105263157894736E-2</v>
      </c>
      <c r="H232" s="48">
        <v>0.12631578947368421</v>
      </c>
      <c r="I232" s="48">
        <v>6.7206477732793521E-2</v>
      </c>
      <c r="J232" s="48">
        <v>0.24291497975708501</v>
      </c>
    </row>
    <row r="233" spans="1:15" ht="15.95" customHeight="1" x14ac:dyDescent="0.25">
      <c r="A233" s="127"/>
      <c r="B233" s="126" t="s">
        <v>7</v>
      </c>
      <c r="C233" s="44" t="s">
        <v>14</v>
      </c>
      <c r="D233" s="49">
        <v>4</v>
      </c>
      <c r="E233" s="49">
        <v>1</v>
      </c>
      <c r="F233" s="49">
        <v>3</v>
      </c>
      <c r="G233" s="49">
        <v>52</v>
      </c>
      <c r="H233" s="49">
        <v>84</v>
      </c>
      <c r="I233" s="49">
        <v>40</v>
      </c>
      <c r="J233" s="49">
        <v>184</v>
      </c>
    </row>
    <row r="234" spans="1:15" ht="15.95" customHeight="1" x14ac:dyDescent="0.25">
      <c r="A234" s="127"/>
      <c r="B234" s="127"/>
      <c r="C234" s="44" t="s">
        <v>16</v>
      </c>
      <c r="D234" s="47">
        <v>2.1739130434782608E-2</v>
      </c>
      <c r="E234" s="47">
        <v>5.434782608695652E-3</v>
      </c>
      <c r="F234" s="47">
        <v>1.6304347826086956E-2</v>
      </c>
      <c r="G234" s="47">
        <v>0.28260869565217389</v>
      </c>
      <c r="H234" s="47">
        <v>0.45652173913043476</v>
      </c>
      <c r="I234" s="47">
        <v>0.21739130434782608</v>
      </c>
      <c r="J234" s="47">
        <v>1</v>
      </c>
      <c r="L234" s="59">
        <f>H234+I234</f>
        <v>0.67391304347826086</v>
      </c>
      <c r="M234" t="s">
        <v>1811</v>
      </c>
      <c r="N234" t="str">
        <f>B233</f>
        <v>CO-UG</v>
      </c>
      <c r="O234" t="s">
        <v>1815</v>
      </c>
    </row>
    <row r="235" spans="1:15" ht="42" customHeight="1" x14ac:dyDescent="0.25">
      <c r="A235" s="127"/>
      <c r="B235" s="127"/>
      <c r="C235" s="44" t="s">
        <v>875</v>
      </c>
      <c r="D235" s="47">
        <v>0.23529411764705879</v>
      </c>
      <c r="E235" s="47">
        <v>0.14285714285714285</v>
      </c>
      <c r="F235" s="47">
        <v>8.1081081081081086E-2</v>
      </c>
      <c r="G235" s="47">
        <v>0.18374558303886926</v>
      </c>
      <c r="H235" s="47">
        <v>0.14788732394366197</v>
      </c>
      <c r="I235" s="47">
        <v>0.12383900928792571</v>
      </c>
      <c r="J235" s="47">
        <v>0.14898785425101216</v>
      </c>
    </row>
    <row r="236" spans="1:15" ht="15.95" customHeight="1" x14ac:dyDescent="0.25">
      <c r="A236" s="127"/>
      <c r="B236" s="126"/>
      <c r="C236" s="45" t="s">
        <v>17</v>
      </c>
      <c r="D236" s="48">
        <v>3.2388663967611335E-3</v>
      </c>
      <c r="E236" s="48">
        <v>8.0971659919028337E-4</v>
      </c>
      <c r="F236" s="48">
        <v>2.4291497975708503E-3</v>
      </c>
      <c r="G236" s="48">
        <v>4.2105263157894736E-2</v>
      </c>
      <c r="H236" s="48">
        <v>6.8016194331983804E-2</v>
      </c>
      <c r="I236" s="48">
        <v>3.2388663967611336E-2</v>
      </c>
      <c r="J236" s="48">
        <v>0.14898785425101216</v>
      </c>
    </row>
    <row r="237" spans="1:15" ht="15.95" customHeight="1" x14ac:dyDescent="0.25">
      <c r="A237" s="127"/>
      <c r="B237" s="126" t="s">
        <v>8</v>
      </c>
      <c r="C237" s="44" t="s">
        <v>14</v>
      </c>
      <c r="D237" s="49">
        <v>1</v>
      </c>
      <c r="E237" s="49">
        <v>1</v>
      </c>
      <c r="F237" s="49">
        <v>1</v>
      </c>
      <c r="G237" s="49">
        <v>12</v>
      </c>
      <c r="H237" s="49">
        <v>20</v>
      </c>
      <c r="I237" s="49">
        <v>15</v>
      </c>
      <c r="J237" s="49">
        <v>50</v>
      </c>
    </row>
    <row r="238" spans="1:15" ht="15.95" customHeight="1" x14ac:dyDescent="0.25">
      <c r="A238" s="127"/>
      <c r="B238" s="127"/>
      <c r="C238" s="44" t="s">
        <v>16</v>
      </c>
      <c r="D238" s="47">
        <v>0.02</v>
      </c>
      <c r="E238" s="47">
        <v>0.02</v>
      </c>
      <c r="F238" s="47">
        <v>0.02</v>
      </c>
      <c r="G238" s="47">
        <v>0.24</v>
      </c>
      <c r="H238" s="47">
        <v>0.4</v>
      </c>
      <c r="I238" s="47">
        <v>0.3</v>
      </c>
      <c r="J238" s="47">
        <v>1</v>
      </c>
      <c r="L238" s="59">
        <f>H238+I238</f>
        <v>0.7</v>
      </c>
      <c r="M238" t="s">
        <v>1811</v>
      </c>
      <c r="N238" t="str">
        <f>B237</f>
        <v>ED-UG</v>
      </c>
      <c r="O238" t="s">
        <v>1815</v>
      </c>
    </row>
    <row r="239" spans="1:15" ht="42" customHeight="1" x14ac:dyDescent="0.25">
      <c r="A239" s="127"/>
      <c r="B239" s="127"/>
      <c r="C239" s="44" t="s">
        <v>875</v>
      </c>
      <c r="D239" s="47">
        <v>5.8823529411764698E-2</v>
      </c>
      <c r="E239" s="47">
        <v>0.14285714285714285</v>
      </c>
      <c r="F239" s="47">
        <v>2.7027027027027025E-2</v>
      </c>
      <c r="G239" s="47">
        <v>4.2402826855123671E-2</v>
      </c>
      <c r="H239" s="47">
        <v>3.5211267605633804E-2</v>
      </c>
      <c r="I239" s="47">
        <v>4.6439628482972138E-2</v>
      </c>
      <c r="J239" s="47">
        <v>4.048582995951417E-2</v>
      </c>
    </row>
    <row r="240" spans="1:15" ht="15.95" customHeight="1" x14ac:dyDescent="0.25">
      <c r="A240" s="127"/>
      <c r="B240" s="126"/>
      <c r="C240" s="45" t="s">
        <v>17</v>
      </c>
      <c r="D240" s="48">
        <v>8.0971659919028337E-4</v>
      </c>
      <c r="E240" s="48">
        <v>8.0971659919028337E-4</v>
      </c>
      <c r="F240" s="48">
        <v>8.0971659919028337E-4</v>
      </c>
      <c r="G240" s="48">
        <v>9.7165991902834013E-3</v>
      </c>
      <c r="H240" s="48">
        <v>1.6194331983805668E-2</v>
      </c>
      <c r="I240" s="48">
        <v>1.2145748987854249E-2</v>
      </c>
      <c r="J240" s="48">
        <v>4.048582995951417E-2</v>
      </c>
    </row>
    <row r="241" spans="1:15" ht="15.95" customHeight="1" x14ac:dyDescent="0.25">
      <c r="A241" s="127"/>
      <c r="B241" s="126" t="s">
        <v>9</v>
      </c>
      <c r="C241" s="44" t="s">
        <v>14</v>
      </c>
      <c r="D241" s="49">
        <v>0</v>
      </c>
      <c r="E241" s="49">
        <v>1</v>
      </c>
      <c r="F241" s="49">
        <v>1</v>
      </c>
      <c r="G241" s="49">
        <v>17</v>
      </c>
      <c r="H241" s="49">
        <v>51</v>
      </c>
      <c r="I241" s="49">
        <v>32</v>
      </c>
      <c r="J241" s="49">
        <v>102</v>
      </c>
    </row>
    <row r="242" spans="1:15" ht="15.95" customHeight="1" x14ac:dyDescent="0.25">
      <c r="A242" s="127"/>
      <c r="B242" s="127"/>
      <c r="C242" s="44" t="s">
        <v>16</v>
      </c>
      <c r="D242" s="47">
        <v>0</v>
      </c>
      <c r="E242" s="47">
        <v>9.8039215686274508E-3</v>
      </c>
      <c r="F242" s="47">
        <v>9.8039215686274508E-3</v>
      </c>
      <c r="G242" s="47">
        <v>0.16666666666666663</v>
      </c>
      <c r="H242" s="47">
        <v>0.5</v>
      </c>
      <c r="I242" s="47">
        <v>0.31372549019607843</v>
      </c>
      <c r="J242" s="47">
        <v>1</v>
      </c>
      <c r="L242" s="59">
        <f>H242+I242</f>
        <v>0.81372549019607843</v>
      </c>
      <c r="M242" t="s">
        <v>1811</v>
      </c>
      <c r="N242" t="str">
        <f>B241</f>
        <v>FA-UG</v>
      </c>
      <c r="O242" t="s">
        <v>1815</v>
      </c>
    </row>
    <row r="243" spans="1:15" ht="42" customHeight="1" x14ac:dyDescent="0.25">
      <c r="A243" s="127"/>
      <c r="B243" s="127"/>
      <c r="C243" s="44" t="s">
        <v>875</v>
      </c>
      <c r="D243" s="47">
        <v>0</v>
      </c>
      <c r="E243" s="47">
        <v>0.14285714285714285</v>
      </c>
      <c r="F243" s="47">
        <v>2.7027027027027025E-2</v>
      </c>
      <c r="G243" s="47">
        <v>6.0070671378091876E-2</v>
      </c>
      <c r="H243" s="47">
        <v>8.9788732394366202E-2</v>
      </c>
      <c r="I243" s="47">
        <v>9.9071207430340563E-2</v>
      </c>
      <c r="J243" s="47">
        <v>8.259109311740892E-2</v>
      </c>
    </row>
    <row r="244" spans="1:15" ht="15.95" customHeight="1" x14ac:dyDescent="0.25">
      <c r="A244" s="127"/>
      <c r="B244" s="126"/>
      <c r="C244" s="45" t="s">
        <v>17</v>
      </c>
      <c r="D244" s="48">
        <v>0</v>
      </c>
      <c r="E244" s="48">
        <v>8.0971659919028337E-4</v>
      </c>
      <c r="F244" s="48">
        <v>8.0971659919028337E-4</v>
      </c>
      <c r="G244" s="48">
        <v>1.3765182186234818E-2</v>
      </c>
      <c r="H244" s="48">
        <v>4.129554655870446E-2</v>
      </c>
      <c r="I244" s="48">
        <v>2.5910931174089068E-2</v>
      </c>
      <c r="J244" s="48">
        <v>8.259109311740892E-2</v>
      </c>
    </row>
    <row r="245" spans="1:15" ht="15.95" customHeight="1" x14ac:dyDescent="0.25">
      <c r="A245" s="127"/>
      <c r="B245" s="126" t="s">
        <v>10</v>
      </c>
      <c r="C245" s="44" t="s">
        <v>14</v>
      </c>
      <c r="D245" s="49">
        <v>0</v>
      </c>
      <c r="E245" s="49">
        <v>1</v>
      </c>
      <c r="F245" s="49">
        <v>12</v>
      </c>
      <c r="G245" s="49">
        <v>56</v>
      </c>
      <c r="H245" s="49">
        <v>61</v>
      </c>
      <c r="I245" s="49">
        <v>39</v>
      </c>
      <c r="J245" s="49">
        <v>169</v>
      </c>
    </row>
    <row r="246" spans="1:15" ht="15.95" customHeight="1" x14ac:dyDescent="0.25">
      <c r="A246" s="127"/>
      <c r="B246" s="127"/>
      <c r="C246" s="44" t="s">
        <v>16</v>
      </c>
      <c r="D246" s="47">
        <v>0</v>
      </c>
      <c r="E246" s="47">
        <v>5.9171597633136093E-3</v>
      </c>
      <c r="F246" s="47">
        <v>7.1005917159763315E-2</v>
      </c>
      <c r="G246" s="47">
        <v>0.33136094674556221</v>
      </c>
      <c r="H246" s="47">
        <v>0.36094674556213024</v>
      </c>
      <c r="I246" s="47">
        <v>0.23076923076923075</v>
      </c>
      <c r="J246" s="47">
        <v>1</v>
      </c>
      <c r="L246" s="59">
        <f>H246+I246</f>
        <v>0.59171597633136097</v>
      </c>
      <c r="M246" t="s">
        <v>1811</v>
      </c>
      <c r="N246" t="str">
        <f>B245</f>
        <v>HS-UG</v>
      </c>
      <c r="O246" t="s">
        <v>1815</v>
      </c>
    </row>
    <row r="247" spans="1:15" ht="42" customHeight="1" x14ac:dyDescent="0.25">
      <c r="A247" s="127"/>
      <c r="B247" s="127"/>
      <c r="C247" s="44" t="s">
        <v>875</v>
      </c>
      <c r="D247" s="47">
        <v>0</v>
      </c>
      <c r="E247" s="47">
        <v>0.14285714285714285</v>
      </c>
      <c r="F247" s="47">
        <v>0.32432432432432434</v>
      </c>
      <c r="G247" s="47">
        <v>0.19787985865724381</v>
      </c>
      <c r="H247" s="47">
        <v>0.10739436619718309</v>
      </c>
      <c r="I247" s="47">
        <v>0.12074303405572756</v>
      </c>
      <c r="J247" s="47">
        <v>0.1368421052631579</v>
      </c>
    </row>
    <row r="248" spans="1:15" ht="15.95" customHeight="1" x14ac:dyDescent="0.25">
      <c r="A248" s="127"/>
      <c r="B248" s="126"/>
      <c r="C248" s="45" t="s">
        <v>17</v>
      </c>
      <c r="D248" s="48">
        <v>0</v>
      </c>
      <c r="E248" s="48">
        <v>8.0971659919028337E-4</v>
      </c>
      <c r="F248" s="48">
        <v>9.7165991902834013E-3</v>
      </c>
      <c r="G248" s="48">
        <v>4.5344129554655874E-2</v>
      </c>
      <c r="H248" s="48">
        <v>4.9392712550607287E-2</v>
      </c>
      <c r="I248" s="48">
        <v>3.1578947368421054E-2</v>
      </c>
      <c r="J248" s="48">
        <v>0.1368421052631579</v>
      </c>
    </row>
    <row r="249" spans="1:15" ht="15.95" customHeight="1" x14ac:dyDescent="0.25">
      <c r="A249" s="127"/>
      <c r="B249" s="126" t="s">
        <v>11</v>
      </c>
      <c r="C249" s="44" t="s">
        <v>14</v>
      </c>
      <c r="D249" s="49">
        <v>3</v>
      </c>
      <c r="E249" s="49">
        <v>1</v>
      </c>
      <c r="F249" s="49">
        <v>12</v>
      </c>
      <c r="G249" s="49">
        <v>61</v>
      </c>
      <c r="H249" s="49">
        <v>96</v>
      </c>
      <c r="I249" s="49">
        <v>60</v>
      </c>
      <c r="J249" s="49">
        <v>233</v>
      </c>
    </row>
    <row r="250" spans="1:15" ht="15.95" customHeight="1" x14ac:dyDescent="0.25">
      <c r="A250" s="127"/>
      <c r="B250" s="127"/>
      <c r="C250" s="44" t="s">
        <v>16</v>
      </c>
      <c r="D250" s="47">
        <v>1.2875536480686695E-2</v>
      </c>
      <c r="E250" s="47">
        <v>4.2918454935622317E-3</v>
      </c>
      <c r="F250" s="47">
        <v>5.1502145922746781E-2</v>
      </c>
      <c r="G250" s="47">
        <v>0.26180257510729615</v>
      </c>
      <c r="H250" s="47">
        <v>0.41201716738197425</v>
      </c>
      <c r="I250" s="47">
        <v>0.25751072961373389</v>
      </c>
      <c r="J250" s="47">
        <v>1</v>
      </c>
      <c r="L250" s="59">
        <f>H250+I250</f>
        <v>0.66952789699570814</v>
      </c>
      <c r="M250" t="s">
        <v>1811</v>
      </c>
      <c r="N250" t="str">
        <f>B249</f>
        <v>SE-UG</v>
      </c>
      <c r="O250" t="s">
        <v>1815</v>
      </c>
    </row>
    <row r="251" spans="1:15" ht="42" customHeight="1" x14ac:dyDescent="0.25">
      <c r="A251" s="127"/>
      <c r="B251" s="127"/>
      <c r="C251" s="44" t="s">
        <v>875</v>
      </c>
      <c r="D251" s="47">
        <v>0.17647058823529413</v>
      </c>
      <c r="E251" s="47">
        <v>0.14285714285714285</v>
      </c>
      <c r="F251" s="47">
        <v>0.32432432432432434</v>
      </c>
      <c r="G251" s="47">
        <v>0.21554770318021202</v>
      </c>
      <c r="H251" s="47">
        <v>0.16901408450704225</v>
      </c>
      <c r="I251" s="47">
        <v>0.18575851393188855</v>
      </c>
      <c r="J251" s="47">
        <v>0.18866396761133605</v>
      </c>
    </row>
    <row r="252" spans="1:15" ht="15.95" customHeight="1" x14ac:dyDescent="0.25">
      <c r="A252" s="126"/>
      <c r="B252" s="126"/>
      <c r="C252" s="45" t="s">
        <v>17</v>
      </c>
      <c r="D252" s="48">
        <v>2.4291497975708503E-3</v>
      </c>
      <c r="E252" s="48">
        <v>8.0971659919028337E-4</v>
      </c>
      <c r="F252" s="48">
        <v>9.7165991902834013E-3</v>
      </c>
      <c r="G252" s="48">
        <v>4.9392712550607287E-2</v>
      </c>
      <c r="H252" s="48">
        <v>7.773279352226721E-2</v>
      </c>
      <c r="I252" s="48">
        <v>4.8582995951416998E-2</v>
      </c>
      <c r="J252" s="48">
        <v>0.18866396761133605</v>
      </c>
    </row>
    <row r="253" spans="1:15" ht="15.95" customHeight="1" x14ac:dyDescent="0.25">
      <c r="A253" s="126" t="s">
        <v>4</v>
      </c>
      <c r="B253" s="127"/>
      <c r="C253" s="44" t="s">
        <v>14</v>
      </c>
      <c r="D253" s="49">
        <v>17</v>
      </c>
      <c r="E253" s="49">
        <v>7</v>
      </c>
      <c r="F253" s="49">
        <v>37</v>
      </c>
      <c r="G253" s="49">
        <v>283</v>
      </c>
      <c r="H253" s="49">
        <v>568</v>
      </c>
      <c r="I253" s="49">
        <v>323</v>
      </c>
      <c r="J253" s="49">
        <v>1235</v>
      </c>
    </row>
    <row r="254" spans="1:15" ht="15.95" customHeight="1" x14ac:dyDescent="0.25">
      <c r="A254" s="127"/>
      <c r="B254" s="127"/>
      <c r="C254" s="44" t="s">
        <v>16</v>
      </c>
      <c r="D254" s="47">
        <v>1.3765182186234818E-2</v>
      </c>
      <c r="E254" s="47">
        <v>5.6680161943319842E-3</v>
      </c>
      <c r="F254" s="47">
        <v>2.9959514170040485E-2</v>
      </c>
      <c r="G254" s="47">
        <v>0.22914979757085019</v>
      </c>
      <c r="H254" s="47">
        <v>0.45991902834008092</v>
      </c>
      <c r="I254" s="47">
        <v>0.26153846153846155</v>
      </c>
      <c r="J254" s="47">
        <v>1</v>
      </c>
      <c r="L254" s="59">
        <f>H254+I254</f>
        <v>0.72145748987854241</v>
      </c>
      <c r="M254" t="s">
        <v>1811</v>
      </c>
      <c r="N254" t="s">
        <v>1813</v>
      </c>
      <c r="O254" t="s">
        <v>1815</v>
      </c>
    </row>
    <row r="255" spans="1:15" ht="42" customHeight="1" x14ac:dyDescent="0.25">
      <c r="A255" s="127"/>
      <c r="B255" s="127"/>
      <c r="C255" s="44" t="s">
        <v>875</v>
      </c>
      <c r="D255" s="47">
        <v>1</v>
      </c>
      <c r="E255" s="47">
        <v>1</v>
      </c>
      <c r="F255" s="47">
        <v>1</v>
      </c>
      <c r="G255" s="47">
        <v>1</v>
      </c>
      <c r="H255" s="47">
        <v>1</v>
      </c>
      <c r="I255" s="47">
        <v>1</v>
      </c>
      <c r="J255" s="47">
        <v>1</v>
      </c>
    </row>
    <row r="256" spans="1:15" s="76" customFormat="1" ht="15.95" customHeight="1" thickBot="1" x14ac:dyDescent="0.3">
      <c r="A256" s="128"/>
      <c r="B256" s="128"/>
      <c r="C256" s="135" t="s">
        <v>17</v>
      </c>
      <c r="D256" s="136">
        <v>1.3765182186234818E-2</v>
      </c>
      <c r="E256" s="136">
        <v>5.6680161943319842E-3</v>
      </c>
      <c r="F256" s="136">
        <v>2.9959514170040485E-2</v>
      </c>
      <c r="G256" s="136">
        <v>0.22914979757085019</v>
      </c>
      <c r="H256" s="136">
        <v>0.45991902834008092</v>
      </c>
      <c r="I256" s="136">
        <v>0.26153846153846155</v>
      </c>
      <c r="J256" s="136">
        <v>1</v>
      </c>
    </row>
    <row r="257" spans="1:15" ht="15.75" thickTop="1" x14ac:dyDescent="0.25"/>
    <row r="258" spans="1:15" ht="18.95" customHeight="1" x14ac:dyDescent="0.25">
      <c r="A258" s="129" t="s">
        <v>876</v>
      </c>
      <c r="B258" s="129"/>
      <c r="C258" s="129"/>
      <c r="D258" s="129"/>
      <c r="E258" s="129"/>
      <c r="F258" s="129"/>
      <c r="G258" s="129"/>
      <c r="H258" s="129"/>
      <c r="I258" s="129"/>
      <c r="J258" s="129"/>
    </row>
    <row r="259" spans="1:15" ht="15" customHeight="1" x14ac:dyDescent="0.25">
      <c r="A259" s="130"/>
      <c r="B259" s="130"/>
      <c r="C259" s="130"/>
      <c r="D259" s="132" t="s">
        <v>877</v>
      </c>
      <c r="E259" s="132"/>
      <c r="F259" s="132"/>
      <c r="G259" s="132"/>
      <c r="H259" s="132"/>
      <c r="I259" s="132"/>
      <c r="J259" s="132" t="s">
        <v>4</v>
      </c>
    </row>
    <row r="260" spans="1:15" ht="69.95" customHeight="1" x14ac:dyDescent="0.25">
      <c r="A260" s="131"/>
      <c r="B260" s="131"/>
      <c r="C260" s="131"/>
      <c r="D260" s="42" t="s">
        <v>851</v>
      </c>
      <c r="E260" s="42" t="s">
        <v>852</v>
      </c>
      <c r="F260" s="42" t="s">
        <v>853</v>
      </c>
      <c r="G260" s="42" t="s">
        <v>854</v>
      </c>
      <c r="H260" s="42" t="s">
        <v>855</v>
      </c>
      <c r="I260" s="42" t="s">
        <v>856</v>
      </c>
      <c r="J260" s="133"/>
    </row>
    <row r="261" spans="1:15" ht="15.95" customHeight="1" x14ac:dyDescent="0.25">
      <c r="A261" s="134" t="s">
        <v>3</v>
      </c>
      <c r="B261" s="134" t="s">
        <v>5</v>
      </c>
      <c r="C261" s="43" t="s">
        <v>14</v>
      </c>
      <c r="D261" s="46">
        <v>9</v>
      </c>
      <c r="E261" s="46">
        <v>4</v>
      </c>
      <c r="F261" s="46">
        <v>18</v>
      </c>
      <c r="G261" s="46">
        <v>52</v>
      </c>
      <c r="H261" s="46">
        <v>55</v>
      </c>
      <c r="I261" s="46">
        <v>59</v>
      </c>
      <c r="J261" s="46">
        <v>197</v>
      </c>
    </row>
    <row r="262" spans="1:15" ht="15.95" customHeight="1" x14ac:dyDescent="0.25">
      <c r="A262" s="127"/>
      <c r="B262" s="127"/>
      <c r="C262" s="44" t="s">
        <v>16</v>
      </c>
      <c r="D262" s="47">
        <v>4.5685279187817257E-2</v>
      </c>
      <c r="E262" s="47">
        <v>2.030456852791878E-2</v>
      </c>
      <c r="F262" s="47">
        <v>9.1370558375634514E-2</v>
      </c>
      <c r="G262" s="47">
        <v>0.26395939086294418</v>
      </c>
      <c r="H262" s="47">
        <v>0.27918781725888325</v>
      </c>
      <c r="I262" s="47">
        <v>0.29949238578680204</v>
      </c>
      <c r="J262" s="47">
        <v>1</v>
      </c>
      <c r="L262" s="59">
        <f>H262+I262</f>
        <v>0.57868020304568524</v>
      </c>
      <c r="M262" t="s">
        <v>1811</v>
      </c>
      <c r="N262" t="str">
        <f>B261</f>
        <v>AS-UG</v>
      </c>
      <c r="O262" t="s">
        <v>1815</v>
      </c>
    </row>
    <row r="263" spans="1:15" ht="42" customHeight="1" x14ac:dyDescent="0.25">
      <c r="A263" s="127"/>
      <c r="B263" s="127"/>
      <c r="C263" s="44" t="s">
        <v>878</v>
      </c>
      <c r="D263" s="47">
        <v>0.52941176470588236</v>
      </c>
      <c r="E263" s="47">
        <v>0.19047619047619047</v>
      </c>
      <c r="F263" s="47">
        <v>0.18556701030927836</v>
      </c>
      <c r="G263" s="47">
        <v>0.1863799283154122</v>
      </c>
      <c r="H263" s="47">
        <v>0.14397905759162305</v>
      </c>
      <c r="I263" s="47">
        <v>0.13439635535307518</v>
      </c>
      <c r="J263" s="47">
        <v>0.15951417004048582</v>
      </c>
    </row>
    <row r="264" spans="1:15" ht="15.95" customHeight="1" x14ac:dyDescent="0.25">
      <c r="A264" s="127"/>
      <c r="B264" s="126"/>
      <c r="C264" s="45" t="s">
        <v>17</v>
      </c>
      <c r="D264" s="48">
        <v>7.2874493927125505E-3</v>
      </c>
      <c r="E264" s="48">
        <v>3.2388663967611335E-3</v>
      </c>
      <c r="F264" s="48">
        <v>1.4574898785425101E-2</v>
      </c>
      <c r="G264" s="48">
        <v>4.2105263157894736E-2</v>
      </c>
      <c r="H264" s="48">
        <v>4.4534412955465584E-2</v>
      </c>
      <c r="I264" s="48">
        <v>4.7773279352226722E-2</v>
      </c>
      <c r="J264" s="48">
        <v>0.15951417004048582</v>
      </c>
    </row>
    <row r="265" spans="1:15" ht="15.95" customHeight="1" x14ac:dyDescent="0.25">
      <c r="A265" s="127"/>
      <c r="B265" s="126" t="s">
        <v>6</v>
      </c>
      <c r="C265" s="44" t="s">
        <v>14</v>
      </c>
      <c r="D265" s="49">
        <v>2</v>
      </c>
      <c r="E265" s="49">
        <v>3</v>
      </c>
      <c r="F265" s="49">
        <v>18</v>
      </c>
      <c r="G265" s="49">
        <v>64</v>
      </c>
      <c r="H265" s="49">
        <v>96</v>
      </c>
      <c r="I265" s="49">
        <v>117</v>
      </c>
      <c r="J265" s="49">
        <v>300</v>
      </c>
    </row>
    <row r="266" spans="1:15" ht="15.95" customHeight="1" x14ac:dyDescent="0.25">
      <c r="A266" s="127"/>
      <c r="B266" s="127"/>
      <c r="C266" s="44" t="s">
        <v>16</v>
      </c>
      <c r="D266" s="47">
        <v>6.6666666666666671E-3</v>
      </c>
      <c r="E266" s="47">
        <v>0.01</v>
      </c>
      <c r="F266" s="47">
        <v>0.06</v>
      </c>
      <c r="G266" s="47">
        <v>0.21333333333333335</v>
      </c>
      <c r="H266" s="47">
        <v>0.32</v>
      </c>
      <c r="I266" s="47">
        <v>0.39</v>
      </c>
      <c r="J266" s="47">
        <v>1</v>
      </c>
      <c r="L266" s="59">
        <f>H266+I266</f>
        <v>0.71</v>
      </c>
      <c r="M266" t="s">
        <v>1811</v>
      </c>
      <c r="N266" t="str">
        <f>B265</f>
        <v>BU-UG</v>
      </c>
      <c r="O266" t="s">
        <v>1815</v>
      </c>
    </row>
    <row r="267" spans="1:15" ht="42" customHeight="1" x14ac:dyDescent="0.25">
      <c r="A267" s="127"/>
      <c r="B267" s="127"/>
      <c r="C267" s="44" t="s">
        <v>878</v>
      </c>
      <c r="D267" s="47">
        <v>0.1176470588235294</v>
      </c>
      <c r="E267" s="47">
        <v>0.14285714285714285</v>
      </c>
      <c r="F267" s="47">
        <v>0.18556701030927836</v>
      </c>
      <c r="G267" s="47">
        <v>0.22939068100358423</v>
      </c>
      <c r="H267" s="47">
        <v>0.2513089005235602</v>
      </c>
      <c r="I267" s="47">
        <v>0.26651480637813213</v>
      </c>
      <c r="J267" s="47">
        <v>0.24291497975708501</v>
      </c>
    </row>
    <row r="268" spans="1:15" ht="15.95" customHeight="1" x14ac:dyDescent="0.25">
      <c r="A268" s="127"/>
      <c r="B268" s="126"/>
      <c r="C268" s="45" t="s">
        <v>17</v>
      </c>
      <c r="D268" s="48">
        <v>1.6194331983805667E-3</v>
      </c>
      <c r="E268" s="48">
        <v>2.4291497975708503E-3</v>
      </c>
      <c r="F268" s="48">
        <v>1.4574898785425101E-2</v>
      </c>
      <c r="G268" s="48">
        <v>5.1821862348178135E-2</v>
      </c>
      <c r="H268" s="48">
        <v>7.773279352226721E-2</v>
      </c>
      <c r="I268" s="48">
        <v>9.4736842105263175E-2</v>
      </c>
      <c r="J268" s="48">
        <v>0.24291497975708501</v>
      </c>
    </row>
    <row r="269" spans="1:15" ht="15.95" customHeight="1" x14ac:dyDescent="0.25">
      <c r="A269" s="127"/>
      <c r="B269" s="126" t="s">
        <v>7</v>
      </c>
      <c r="C269" s="44" t="s">
        <v>14</v>
      </c>
      <c r="D269" s="49">
        <v>3</v>
      </c>
      <c r="E269" s="49">
        <v>3</v>
      </c>
      <c r="F269" s="49">
        <v>13</v>
      </c>
      <c r="G269" s="49">
        <v>36</v>
      </c>
      <c r="H269" s="49">
        <v>63</v>
      </c>
      <c r="I269" s="49">
        <v>66</v>
      </c>
      <c r="J269" s="49">
        <v>184</v>
      </c>
    </row>
    <row r="270" spans="1:15" ht="15.95" customHeight="1" x14ac:dyDescent="0.25">
      <c r="A270" s="127"/>
      <c r="B270" s="127"/>
      <c r="C270" s="44" t="s">
        <v>16</v>
      </c>
      <c r="D270" s="47">
        <v>1.6304347826086956E-2</v>
      </c>
      <c r="E270" s="47">
        <v>1.6304347826086956E-2</v>
      </c>
      <c r="F270" s="47">
        <v>7.0652173913043473E-2</v>
      </c>
      <c r="G270" s="47">
        <v>0.19565217391304349</v>
      </c>
      <c r="H270" s="47">
        <v>0.34239130434782611</v>
      </c>
      <c r="I270" s="47">
        <v>0.35869565217391303</v>
      </c>
      <c r="J270" s="47">
        <v>1</v>
      </c>
      <c r="L270" s="59">
        <f>H270+I270</f>
        <v>0.70108695652173914</v>
      </c>
      <c r="M270" t="s">
        <v>1811</v>
      </c>
      <c r="N270" t="str">
        <f>B269</f>
        <v>CO-UG</v>
      </c>
      <c r="O270" t="s">
        <v>1815</v>
      </c>
    </row>
    <row r="271" spans="1:15" ht="42" customHeight="1" x14ac:dyDescent="0.25">
      <c r="A271" s="127"/>
      <c r="B271" s="127"/>
      <c r="C271" s="44" t="s">
        <v>878</v>
      </c>
      <c r="D271" s="47">
        <v>0.17647058823529413</v>
      </c>
      <c r="E271" s="47">
        <v>0.14285714285714285</v>
      </c>
      <c r="F271" s="47">
        <v>0.13402061855670103</v>
      </c>
      <c r="G271" s="47">
        <v>0.12903225806451613</v>
      </c>
      <c r="H271" s="47">
        <v>0.16492146596858639</v>
      </c>
      <c r="I271" s="47">
        <v>0.15034168564920272</v>
      </c>
      <c r="J271" s="47">
        <v>0.14898785425101216</v>
      </c>
    </row>
    <row r="272" spans="1:15" ht="15.95" customHeight="1" x14ac:dyDescent="0.25">
      <c r="A272" s="127"/>
      <c r="B272" s="126"/>
      <c r="C272" s="45" t="s">
        <v>17</v>
      </c>
      <c r="D272" s="48">
        <v>2.4291497975708503E-3</v>
      </c>
      <c r="E272" s="48">
        <v>2.4291497975708503E-3</v>
      </c>
      <c r="F272" s="48">
        <v>1.0526315789473684E-2</v>
      </c>
      <c r="G272" s="48">
        <v>2.9149797570850202E-2</v>
      </c>
      <c r="H272" s="48">
        <v>5.1012145748987853E-2</v>
      </c>
      <c r="I272" s="48">
        <v>5.3441295546558715E-2</v>
      </c>
      <c r="J272" s="48">
        <v>0.14898785425101216</v>
      </c>
    </row>
    <row r="273" spans="1:15" ht="15.95" customHeight="1" x14ac:dyDescent="0.25">
      <c r="A273" s="127"/>
      <c r="B273" s="126" t="s">
        <v>8</v>
      </c>
      <c r="C273" s="44" t="s">
        <v>14</v>
      </c>
      <c r="D273" s="49">
        <v>1</v>
      </c>
      <c r="E273" s="49">
        <v>1</v>
      </c>
      <c r="F273" s="49">
        <v>0</v>
      </c>
      <c r="G273" s="49">
        <v>15</v>
      </c>
      <c r="H273" s="49">
        <v>15</v>
      </c>
      <c r="I273" s="49">
        <v>18</v>
      </c>
      <c r="J273" s="49">
        <v>50</v>
      </c>
    </row>
    <row r="274" spans="1:15" ht="15.95" customHeight="1" x14ac:dyDescent="0.25">
      <c r="A274" s="127"/>
      <c r="B274" s="127"/>
      <c r="C274" s="44" t="s">
        <v>16</v>
      </c>
      <c r="D274" s="47">
        <v>0.02</v>
      </c>
      <c r="E274" s="47">
        <v>0.02</v>
      </c>
      <c r="F274" s="47">
        <v>0</v>
      </c>
      <c r="G274" s="47">
        <v>0.3</v>
      </c>
      <c r="H274" s="47">
        <v>0.3</v>
      </c>
      <c r="I274" s="47">
        <v>0.36</v>
      </c>
      <c r="J274" s="47">
        <v>1</v>
      </c>
      <c r="L274" s="59">
        <f>H274+I274</f>
        <v>0.65999999999999992</v>
      </c>
      <c r="M274" t="s">
        <v>1811</v>
      </c>
      <c r="N274" t="str">
        <f>B273</f>
        <v>ED-UG</v>
      </c>
      <c r="O274" t="s">
        <v>1815</v>
      </c>
    </row>
    <row r="275" spans="1:15" ht="42" customHeight="1" x14ac:dyDescent="0.25">
      <c r="A275" s="127"/>
      <c r="B275" s="127"/>
      <c r="C275" s="44" t="s">
        <v>878</v>
      </c>
      <c r="D275" s="47">
        <v>5.8823529411764698E-2</v>
      </c>
      <c r="E275" s="47">
        <v>4.7619047619047616E-2</v>
      </c>
      <c r="F275" s="47">
        <v>0</v>
      </c>
      <c r="G275" s="47">
        <v>5.3763440860215048E-2</v>
      </c>
      <c r="H275" s="47">
        <v>3.9267015706806283E-2</v>
      </c>
      <c r="I275" s="47">
        <v>4.1002277904328019E-2</v>
      </c>
      <c r="J275" s="47">
        <v>4.048582995951417E-2</v>
      </c>
    </row>
    <row r="276" spans="1:15" ht="15.95" customHeight="1" x14ac:dyDescent="0.25">
      <c r="A276" s="127"/>
      <c r="B276" s="126"/>
      <c r="C276" s="45" t="s">
        <v>17</v>
      </c>
      <c r="D276" s="48">
        <v>8.0971659919028337E-4</v>
      </c>
      <c r="E276" s="48">
        <v>8.0971659919028337E-4</v>
      </c>
      <c r="F276" s="48">
        <v>0</v>
      </c>
      <c r="G276" s="48">
        <v>1.2145748987854249E-2</v>
      </c>
      <c r="H276" s="48">
        <v>1.2145748987854249E-2</v>
      </c>
      <c r="I276" s="48">
        <v>1.4574898785425101E-2</v>
      </c>
      <c r="J276" s="48">
        <v>4.048582995951417E-2</v>
      </c>
    </row>
    <row r="277" spans="1:15" ht="15.95" customHeight="1" x14ac:dyDescent="0.25">
      <c r="A277" s="127"/>
      <c r="B277" s="126" t="s">
        <v>9</v>
      </c>
      <c r="C277" s="44" t="s">
        <v>14</v>
      </c>
      <c r="D277" s="49">
        <v>0</v>
      </c>
      <c r="E277" s="49">
        <v>1</v>
      </c>
      <c r="F277" s="49">
        <v>8</v>
      </c>
      <c r="G277" s="49">
        <v>21</v>
      </c>
      <c r="H277" s="49">
        <v>28</v>
      </c>
      <c r="I277" s="49">
        <v>44</v>
      </c>
      <c r="J277" s="49">
        <v>102</v>
      </c>
    </row>
    <row r="278" spans="1:15" ht="15.95" customHeight="1" x14ac:dyDescent="0.25">
      <c r="A278" s="127"/>
      <c r="B278" s="127"/>
      <c r="C278" s="44" t="s">
        <v>16</v>
      </c>
      <c r="D278" s="47">
        <v>0</v>
      </c>
      <c r="E278" s="47">
        <v>9.8039215686274508E-3</v>
      </c>
      <c r="F278" s="47">
        <v>7.8431372549019607E-2</v>
      </c>
      <c r="G278" s="47">
        <v>0.20588235294117646</v>
      </c>
      <c r="H278" s="47">
        <v>0.27450980392156865</v>
      </c>
      <c r="I278" s="47">
        <v>0.43137254901960786</v>
      </c>
      <c r="J278" s="47">
        <v>1</v>
      </c>
      <c r="L278" s="59">
        <f>H278+I278</f>
        <v>0.70588235294117652</v>
      </c>
      <c r="M278" t="s">
        <v>1811</v>
      </c>
      <c r="N278" t="str">
        <f>B277</f>
        <v>FA-UG</v>
      </c>
      <c r="O278" t="s">
        <v>1815</v>
      </c>
    </row>
    <row r="279" spans="1:15" ht="42" customHeight="1" x14ac:dyDescent="0.25">
      <c r="A279" s="127"/>
      <c r="B279" s="127"/>
      <c r="C279" s="44" t="s">
        <v>878</v>
      </c>
      <c r="D279" s="47">
        <v>0</v>
      </c>
      <c r="E279" s="47">
        <v>4.7619047619047616E-2</v>
      </c>
      <c r="F279" s="47">
        <v>8.2474226804123696E-2</v>
      </c>
      <c r="G279" s="47">
        <v>7.5268817204301078E-2</v>
      </c>
      <c r="H279" s="47">
        <v>7.3298429319371722E-2</v>
      </c>
      <c r="I279" s="47">
        <v>0.10022779043280181</v>
      </c>
      <c r="J279" s="47">
        <v>8.259109311740892E-2</v>
      </c>
    </row>
    <row r="280" spans="1:15" ht="15.95" customHeight="1" x14ac:dyDescent="0.25">
      <c r="A280" s="127"/>
      <c r="B280" s="126"/>
      <c r="C280" s="45" t="s">
        <v>17</v>
      </c>
      <c r="D280" s="48">
        <v>0</v>
      </c>
      <c r="E280" s="48">
        <v>8.0971659919028337E-4</v>
      </c>
      <c r="F280" s="48">
        <v>6.4777327935222669E-3</v>
      </c>
      <c r="G280" s="48">
        <v>1.7004048582995951E-2</v>
      </c>
      <c r="H280" s="48">
        <v>2.2672064777327937E-2</v>
      </c>
      <c r="I280" s="48">
        <v>3.5627530364372467E-2</v>
      </c>
      <c r="J280" s="48">
        <v>8.259109311740892E-2</v>
      </c>
    </row>
    <row r="281" spans="1:15" ht="15.95" customHeight="1" x14ac:dyDescent="0.25">
      <c r="A281" s="127"/>
      <c r="B281" s="126" t="s">
        <v>10</v>
      </c>
      <c r="C281" s="44" t="s">
        <v>14</v>
      </c>
      <c r="D281" s="49">
        <v>0</v>
      </c>
      <c r="E281" s="49">
        <v>0</v>
      </c>
      <c r="F281" s="49">
        <v>10</v>
      </c>
      <c r="G281" s="49">
        <v>42</v>
      </c>
      <c r="H281" s="49">
        <v>60</v>
      </c>
      <c r="I281" s="49">
        <v>57</v>
      </c>
      <c r="J281" s="49">
        <v>169</v>
      </c>
    </row>
    <row r="282" spans="1:15" ht="15.95" customHeight="1" x14ac:dyDescent="0.25">
      <c r="A282" s="127"/>
      <c r="B282" s="127"/>
      <c r="C282" s="44" t="s">
        <v>16</v>
      </c>
      <c r="D282" s="47">
        <v>0</v>
      </c>
      <c r="E282" s="47">
        <v>0</v>
      </c>
      <c r="F282" s="47">
        <v>5.9171597633136092E-2</v>
      </c>
      <c r="G282" s="47">
        <v>0.24852071005917162</v>
      </c>
      <c r="H282" s="47">
        <v>0.35502958579881655</v>
      </c>
      <c r="I282" s="47">
        <v>0.33727810650887574</v>
      </c>
      <c r="J282" s="47">
        <v>1</v>
      </c>
      <c r="L282" s="59">
        <f>H282+I282</f>
        <v>0.69230769230769229</v>
      </c>
      <c r="M282" t="s">
        <v>1811</v>
      </c>
      <c r="N282" t="str">
        <f>B281</f>
        <v>HS-UG</v>
      </c>
      <c r="O282" t="s">
        <v>1815</v>
      </c>
    </row>
    <row r="283" spans="1:15" ht="42" customHeight="1" x14ac:dyDescent="0.25">
      <c r="A283" s="127"/>
      <c r="B283" s="127"/>
      <c r="C283" s="44" t="s">
        <v>878</v>
      </c>
      <c r="D283" s="47">
        <v>0</v>
      </c>
      <c r="E283" s="47">
        <v>0</v>
      </c>
      <c r="F283" s="47">
        <v>0.10309278350515463</v>
      </c>
      <c r="G283" s="47">
        <v>0.15053763440860216</v>
      </c>
      <c r="H283" s="47">
        <v>0.15706806282722513</v>
      </c>
      <c r="I283" s="47">
        <v>0.12984054669703873</v>
      </c>
      <c r="J283" s="47">
        <v>0.1368421052631579</v>
      </c>
    </row>
    <row r="284" spans="1:15" ht="15.95" customHeight="1" x14ac:dyDescent="0.25">
      <c r="A284" s="127"/>
      <c r="B284" s="126"/>
      <c r="C284" s="45" t="s">
        <v>17</v>
      </c>
      <c r="D284" s="48">
        <v>0</v>
      </c>
      <c r="E284" s="48">
        <v>0</v>
      </c>
      <c r="F284" s="48">
        <v>8.0971659919028341E-3</v>
      </c>
      <c r="G284" s="48">
        <v>3.4008097165991902E-2</v>
      </c>
      <c r="H284" s="48">
        <v>4.8582995951416998E-2</v>
      </c>
      <c r="I284" s="48">
        <v>4.6153846153846156E-2</v>
      </c>
      <c r="J284" s="48">
        <v>0.1368421052631579</v>
      </c>
    </row>
    <row r="285" spans="1:15" ht="15.95" customHeight="1" x14ac:dyDescent="0.25">
      <c r="A285" s="127"/>
      <c r="B285" s="126" t="s">
        <v>11</v>
      </c>
      <c r="C285" s="44" t="s">
        <v>14</v>
      </c>
      <c r="D285" s="49">
        <v>2</v>
      </c>
      <c r="E285" s="49">
        <v>9</v>
      </c>
      <c r="F285" s="49">
        <v>30</v>
      </c>
      <c r="G285" s="49">
        <v>49</v>
      </c>
      <c r="H285" s="49">
        <v>65</v>
      </c>
      <c r="I285" s="49">
        <v>78</v>
      </c>
      <c r="J285" s="49">
        <v>233</v>
      </c>
    </row>
    <row r="286" spans="1:15" ht="15.95" customHeight="1" x14ac:dyDescent="0.25">
      <c r="A286" s="127"/>
      <c r="B286" s="127"/>
      <c r="C286" s="44" t="s">
        <v>16</v>
      </c>
      <c r="D286" s="47">
        <v>8.5836909871244635E-3</v>
      </c>
      <c r="E286" s="47">
        <v>3.8626609442060089E-2</v>
      </c>
      <c r="F286" s="47">
        <v>0.12875536480686695</v>
      </c>
      <c r="G286" s="47">
        <v>0.21030042918454936</v>
      </c>
      <c r="H286" s="47">
        <v>0.27896995708154504</v>
      </c>
      <c r="I286" s="47">
        <v>0.33476394849785407</v>
      </c>
      <c r="J286" s="47">
        <v>1</v>
      </c>
      <c r="L286" s="59">
        <f>H286+I286</f>
        <v>0.61373390557939911</v>
      </c>
      <c r="M286" t="s">
        <v>1811</v>
      </c>
      <c r="N286" t="str">
        <f>B285</f>
        <v>SE-UG</v>
      </c>
      <c r="O286" t="s">
        <v>1815</v>
      </c>
    </row>
    <row r="287" spans="1:15" ht="42" customHeight="1" x14ac:dyDescent="0.25">
      <c r="A287" s="127"/>
      <c r="B287" s="127"/>
      <c r="C287" s="44" t="s">
        <v>878</v>
      </c>
      <c r="D287" s="47">
        <v>0.1176470588235294</v>
      </c>
      <c r="E287" s="47">
        <v>0.42857142857142855</v>
      </c>
      <c r="F287" s="47">
        <v>0.30927835051546393</v>
      </c>
      <c r="G287" s="47">
        <v>0.17562724014336914</v>
      </c>
      <c r="H287" s="47">
        <v>0.17015706806282721</v>
      </c>
      <c r="I287" s="47">
        <v>0.17767653758542137</v>
      </c>
      <c r="J287" s="47">
        <v>0.18866396761133605</v>
      </c>
    </row>
    <row r="288" spans="1:15" ht="15.95" customHeight="1" x14ac:dyDescent="0.25">
      <c r="A288" s="126"/>
      <c r="B288" s="126"/>
      <c r="C288" s="45" t="s">
        <v>17</v>
      </c>
      <c r="D288" s="48">
        <v>1.6194331983805667E-3</v>
      </c>
      <c r="E288" s="48">
        <v>7.2874493927125505E-3</v>
      </c>
      <c r="F288" s="48">
        <v>2.4291497975708499E-2</v>
      </c>
      <c r="G288" s="48">
        <v>3.9676113360323888E-2</v>
      </c>
      <c r="H288" s="48">
        <v>5.2631578947368418E-2</v>
      </c>
      <c r="I288" s="48">
        <v>6.3157894736842107E-2</v>
      </c>
      <c r="J288" s="48">
        <v>0.18866396761133605</v>
      </c>
    </row>
    <row r="289" spans="1:15" ht="15.95" customHeight="1" x14ac:dyDescent="0.25">
      <c r="A289" s="126" t="s">
        <v>4</v>
      </c>
      <c r="B289" s="127"/>
      <c r="C289" s="44" t="s">
        <v>14</v>
      </c>
      <c r="D289" s="49">
        <v>17</v>
      </c>
      <c r="E289" s="49">
        <v>21</v>
      </c>
      <c r="F289" s="49">
        <v>97</v>
      </c>
      <c r="G289" s="49">
        <v>279</v>
      </c>
      <c r="H289" s="49">
        <v>382</v>
      </c>
      <c r="I289" s="49">
        <v>439</v>
      </c>
      <c r="J289" s="49">
        <v>1235</v>
      </c>
    </row>
    <row r="290" spans="1:15" ht="15.95" customHeight="1" x14ac:dyDescent="0.25">
      <c r="A290" s="127"/>
      <c r="B290" s="127"/>
      <c r="C290" s="44" t="s">
        <v>16</v>
      </c>
      <c r="D290" s="47">
        <v>1.3765182186234818E-2</v>
      </c>
      <c r="E290" s="47">
        <v>1.7004048582995951E-2</v>
      </c>
      <c r="F290" s="47">
        <v>7.8542510121457493E-2</v>
      </c>
      <c r="G290" s="47">
        <v>0.22591093117408906</v>
      </c>
      <c r="H290" s="47">
        <v>0.30931174089068825</v>
      </c>
      <c r="I290" s="47">
        <v>0.3554655870445344</v>
      </c>
      <c r="J290" s="47">
        <v>1</v>
      </c>
      <c r="L290" s="59">
        <f>H290+I290</f>
        <v>0.66477732793522271</v>
      </c>
      <c r="M290" t="s">
        <v>1811</v>
      </c>
      <c r="N290" t="s">
        <v>1813</v>
      </c>
      <c r="O290" t="s">
        <v>1815</v>
      </c>
    </row>
    <row r="291" spans="1:15" ht="42" customHeight="1" x14ac:dyDescent="0.25">
      <c r="A291" s="127"/>
      <c r="B291" s="127"/>
      <c r="C291" s="44" t="s">
        <v>878</v>
      </c>
      <c r="D291" s="47">
        <v>1</v>
      </c>
      <c r="E291" s="47">
        <v>1</v>
      </c>
      <c r="F291" s="47">
        <v>1</v>
      </c>
      <c r="G291" s="47">
        <v>1</v>
      </c>
      <c r="H291" s="47">
        <v>1</v>
      </c>
      <c r="I291" s="47">
        <v>1</v>
      </c>
      <c r="J291" s="47">
        <v>1</v>
      </c>
    </row>
    <row r="292" spans="1:15" s="76" customFormat="1" ht="15.95" customHeight="1" thickBot="1" x14ac:dyDescent="0.3">
      <c r="A292" s="128"/>
      <c r="B292" s="128"/>
      <c r="C292" s="135" t="s">
        <v>17</v>
      </c>
      <c r="D292" s="136">
        <v>1.3765182186234818E-2</v>
      </c>
      <c r="E292" s="136">
        <v>1.7004048582995951E-2</v>
      </c>
      <c r="F292" s="136">
        <v>7.8542510121457493E-2</v>
      </c>
      <c r="G292" s="136">
        <v>0.22591093117408906</v>
      </c>
      <c r="H292" s="136">
        <v>0.30931174089068825</v>
      </c>
      <c r="I292" s="136">
        <v>0.3554655870445344</v>
      </c>
      <c r="J292" s="136">
        <v>1</v>
      </c>
    </row>
    <row r="293" spans="1:15" ht="15.75" thickTop="1" x14ac:dyDescent="0.25"/>
    <row r="294" spans="1:15" ht="18.95" customHeight="1" x14ac:dyDescent="0.25">
      <c r="A294" s="129" t="s">
        <v>879</v>
      </c>
      <c r="B294" s="129"/>
      <c r="C294" s="129"/>
      <c r="D294" s="129"/>
      <c r="E294" s="129"/>
      <c r="F294" s="129"/>
      <c r="G294" s="129"/>
      <c r="H294" s="129"/>
      <c r="I294" s="129"/>
      <c r="J294" s="129"/>
    </row>
    <row r="295" spans="1:15" ht="15" customHeight="1" x14ac:dyDescent="0.25">
      <c r="A295" s="130"/>
      <c r="B295" s="130"/>
      <c r="C295" s="130"/>
      <c r="D295" s="132" t="s">
        <v>880</v>
      </c>
      <c r="E295" s="132"/>
      <c r="F295" s="132"/>
      <c r="G295" s="132"/>
      <c r="H295" s="132"/>
      <c r="I295" s="132"/>
      <c r="J295" s="132" t="s">
        <v>4</v>
      </c>
    </row>
    <row r="296" spans="1:15" ht="69.95" customHeight="1" x14ac:dyDescent="0.25">
      <c r="A296" s="131"/>
      <c r="B296" s="131"/>
      <c r="C296" s="131"/>
      <c r="D296" s="42" t="s">
        <v>851</v>
      </c>
      <c r="E296" s="42" t="s">
        <v>852</v>
      </c>
      <c r="F296" s="42" t="s">
        <v>853</v>
      </c>
      <c r="G296" s="42" t="s">
        <v>854</v>
      </c>
      <c r="H296" s="42" t="s">
        <v>855</v>
      </c>
      <c r="I296" s="42" t="s">
        <v>856</v>
      </c>
      <c r="J296" s="133"/>
    </row>
    <row r="297" spans="1:15" ht="15.95" customHeight="1" x14ac:dyDescent="0.25">
      <c r="A297" s="134" t="s">
        <v>3</v>
      </c>
      <c r="B297" s="134" t="s">
        <v>5</v>
      </c>
      <c r="C297" s="43" t="s">
        <v>14</v>
      </c>
      <c r="D297" s="46">
        <v>8</v>
      </c>
      <c r="E297" s="46">
        <v>5</v>
      </c>
      <c r="F297" s="46">
        <v>22</v>
      </c>
      <c r="G297" s="46">
        <v>49</v>
      </c>
      <c r="H297" s="46">
        <v>73</v>
      </c>
      <c r="I297" s="46">
        <v>40</v>
      </c>
      <c r="J297" s="46">
        <v>197</v>
      </c>
    </row>
    <row r="298" spans="1:15" ht="15.95" customHeight="1" x14ac:dyDescent="0.25">
      <c r="A298" s="127"/>
      <c r="B298" s="127"/>
      <c r="C298" s="44" t="s">
        <v>16</v>
      </c>
      <c r="D298" s="47">
        <v>4.060913705583756E-2</v>
      </c>
      <c r="E298" s="47">
        <v>2.5380710659898477E-2</v>
      </c>
      <c r="F298" s="47">
        <v>0.1116751269035533</v>
      </c>
      <c r="G298" s="47">
        <v>0.24873096446700507</v>
      </c>
      <c r="H298" s="47">
        <v>0.37055837563451777</v>
      </c>
      <c r="I298" s="47">
        <v>0.20304568527918782</v>
      </c>
      <c r="J298" s="47">
        <v>1</v>
      </c>
      <c r="L298" s="59">
        <f>H298+I298</f>
        <v>0.57360406091370564</v>
      </c>
      <c r="M298" t="s">
        <v>1811</v>
      </c>
      <c r="N298" t="str">
        <f>B297</f>
        <v>AS-UG</v>
      </c>
      <c r="O298" t="s">
        <v>1815</v>
      </c>
    </row>
    <row r="299" spans="1:15" ht="42" customHeight="1" x14ac:dyDescent="0.25">
      <c r="A299" s="127"/>
      <c r="B299" s="127"/>
      <c r="C299" s="44" t="s">
        <v>881</v>
      </c>
      <c r="D299" s="47">
        <v>0.32</v>
      </c>
      <c r="E299" s="47">
        <v>0.20833333333333337</v>
      </c>
      <c r="F299" s="47">
        <v>0.19298245614035087</v>
      </c>
      <c r="G299" s="47">
        <v>0.1361111111111111</v>
      </c>
      <c r="H299" s="47">
        <v>0.16704805491990846</v>
      </c>
      <c r="I299" s="47">
        <v>0.14545454545454545</v>
      </c>
      <c r="J299" s="47">
        <v>0.15951417004048582</v>
      </c>
    </row>
    <row r="300" spans="1:15" ht="15.95" customHeight="1" x14ac:dyDescent="0.25">
      <c r="A300" s="127"/>
      <c r="B300" s="126"/>
      <c r="C300" s="45" t="s">
        <v>17</v>
      </c>
      <c r="D300" s="48">
        <v>6.4777327935222669E-3</v>
      </c>
      <c r="E300" s="48">
        <v>4.048582995951417E-3</v>
      </c>
      <c r="F300" s="48">
        <v>1.7813765182186234E-2</v>
      </c>
      <c r="G300" s="48">
        <v>3.9676113360323888E-2</v>
      </c>
      <c r="H300" s="48">
        <v>5.9109311740890694E-2</v>
      </c>
      <c r="I300" s="48">
        <v>3.2388663967611336E-2</v>
      </c>
      <c r="J300" s="48">
        <v>0.15951417004048582</v>
      </c>
    </row>
    <row r="301" spans="1:15" ht="15.95" customHeight="1" x14ac:dyDescent="0.25">
      <c r="A301" s="127"/>
      <c r="B301" s="126" t="s">
        <v>6</v>
      </c>
      <c r="C301" s="44" t="s">
        <v>14</v>
      </c>
      <c r="D301" s="49">
        <v>1</v>
      </c>
      <c r="E301" s="49">
        <v>4</v>
      </c>
      <c r="F301" s="49">
        <v>16</v>
      </c>
      <c r="G301" s="49">
        <v>68</v>
      </c>
      <c r="H301" s="49">
        <v>128</v>
      </c>
      <c r="I301" s="49">
        <v>83</v>
      </c>
      <c r="J301" s="49">
        <v>300</v>
      </c>
    </row>
    <row r="302" spans="1:15" ht="15.95" customHeight="1" x14ac:dyDescent="0.25">
      <c r="A302" s="127"/>
      <c r="B302" s="127"/>
      <c r="C302" s="44" t="s">
        <v>16</v>
      </c>
      <c r="D302" s="47">
        <v>3.3333333333333335E-3</v>
      </c>
      <c r="E302" s="47">
        <v>1.3333333333333334E-2</v>
      </c>
      <c r="F302" s="47">
        <v>5.3333333333333337E-2</v>
      </c>
      <c r="G302" s="47">
        <v>0.22666666666666666</v>
      </c>
      <c r="H302" s="47">
        <v>0.42666666666666669</v>
      </c>
      <c r="I302" s="47">
        <v>0.27666666666666667</v>
      </c>
      <c r="J302" s="47">
        <v>1</v>
      </c>
      <c r="L302" s="59">
        <f>H302+I302</f>
        <v>0.70333333333333337</v>
      </c>
      <c r="M302" t="s">
        <v>1811</v>
      </c>
      <c r="N302" t="str">
        <f>B301</f>
        <v>BU-UG</v>
      </c>
      <c r="O302" t="s">
        <v>1815</v>
      </c>
    </row>
    <row r="303" spans="1:15" ht="42" customHeight="1" x14ac:dyDescent="0.25">
      <c r="A303" s="127"/>
      <c r="B303" s="127"/>
      <c r="C303" s="44" t="s">
        <v>881</v>
      </c>
      <c r="D303" s="47">
        <v>0.04</v>
      </c>
      <c r="E303" s="47">
        <v>0.16666666666666663</v>
      </c>
      <c r="F303" s="47">
        <v>0.14035087719298245</v>
      </c>
      <c r="G303" s="47">
        <v>0.18888888888888888</v>
      </c>
      <c r="H303" s="47">
        <v>0.29290617848970252</v>
      </c>
      <c r="I303" s="47">
        <v>0.30181818181818182</v>
      </c>
      <c r="J303" s="47">
        <v>0.24291497975708501</v>
      </c>
    </row>
    <row r="304" spans="1:15" ht="15.95" customHeight="1" x14ac:dyDescent="0.25">
      <c r="A304" s="127"/>
      <c r="B304" s="126"/>
      <c r="C304" s="45" t="s">
        <v>17</v>
      </c>
      <c r="D304" s="48">
        <v>8.0971659919028337E-4</v>
      </c>
      <c r="E304" s="48">
        <v>3.2388663967611335E-3</v>
      </c>
      <c r="F304" s="48">
        <v>1.2955465587044534E-2</v>
      </c>
      <c r="G304" s="48">
        <v>5.5060728744939273E-2</v>
      </c>
      <c r="H304" s="48">
        <v>0.10364372469635627</v>
      </c>
      <c r="I304" s="48">
        <v>6.7206477732793521E-2</v>
      </c>
      <c r="J304" s="48">
        <v>0.24291497975708501</v>
      </c>
    </row>
    <row r="305" spans="1:15" ht="15.95" customHeight="1" x14ac:dyDescent="0.25">
      <c r="A305" s="127"/>
      <c r="B305" s="126" t="s">
        <v>7</v>
      </c>
      <c r="C305" s="44" t="s">
        <v>14</v>
      </c>
      <c r="D305" s="49">
        <v>4</v>
      </c>
      <c r="E305" s="49">
        <v>6</v>
      </c>
      <c r="F305" s="49">
        <v>22</v>
      </c>
      <c r="G305" s="49">
        <v>74</v>
      </c>
      <c r="H305" s="49">
        <v>52</v>
      </c>
      <c r="I305" s="49">
        <v>26</v>
      </c>
      <c r="J305" s="49">
        <v>184</v>
      </c>
    </row>
    <row r="306" spans="1:15" ht="15.95" customHeight="1" x14ac:dyDescent="0.25">
      <c r="A306" s="127"/>
      <c r="B306" s="127"/>
      <c r="C306" s="44" t="s">
        <v>16</v>
      </c>
      <c r="D306" s="47">
        <v>2.1739130434782608E-2</v>
      </c>
      <c r="E306" s="47">
        <v>3.2608695652173912E-2</v>
      </c>
      <c r="F306" s="47">
        <v>0.11956521739130435</v>
      </c>
      <c r="G306" s="47">
        <v>0.40217391304347827</v>
      </c>
      <c r="H306" s="47">
        <v>0.28260869565217389</v>
      </c>
      <c r="I306" s="47">
        <v>0.14130434782608695</v>
      </c>
      <c r="J306" s="47">
        <v>1</v>
      </c>
      <c r="L306" s="59">
        <f>H306+I306</f>
        <v>0.42391304347826086</v>
      </c>
      <c r="M306" t="s">
        <v>1811</v>
      </c>
      <c r="N306" t="str">
        <f>B305</f>
        <v>CO-UG</v>
      </c>
      <c r="O306" t="s">
        <v>1815</v>
      </c>
    </row>
    <row r="307" spans="1:15" ht="42" customHeight="1" x14ac:dyDescent="0.25">
      <c r="A307" s="127"/>
      <c r="B307" s="127"/>
      <c r="C307" s="44" t="s">
        <v>881</v>
      </c>
      <c r="D307" s="47">
        <v>0.16</v>
      </c>
      <c r="E307" s="47">
        <v>0.25</v>
      </c>
      <c r="F307" s="47">
        <v>0.19298245614035087</v>
      </c>
      <c r="G307" s="47">
        <v>0.20555555555555555</v>
      </c>
      <c r="H307" s="47">
        <v>0.11899313501144165</v>
      </c>
      <c r="I307" s="47">
        <v>9.4545454545454544E-2</v>
      </c>
      <c r="J307" s="47">
        <v>0.14898785425101216</v>
      </c>
    </row>
    <row r="308" spans="1:15" ht="15.95" customHeight="1" x14ac:dyDescent="0.25">
      <c r="A308" s="127"/>
      <c r="B308" s="126"/>
      <c r="C308" s="45" t="s">
        <v>17</v>
      </c>
      <c r="D308" s="48">
        <v>3.2388663967611335E-3</v>
      </c>
      <c r="E308" s="48">
        <v>4.8582995951417006E-3</v>
      </c>
      <c r="F308" s="48">
        <v>1.7813765182186234E-2</v>
      </c>
      <c r="G308" s="48">
        <v>5.991902834008097E-2</v>
      </c>
      <c r="H308" s="48">
        <v>4.2105263157894736E-2</v>
      </c>
      <c r="I308" s="48">
        <v>2.1052631578947368E-2</v>
      </c>
      <c r="J308" s="48">
        <v>0.14898785425101216</v>
      </c>
    </row>
    <row r="309" spans="1:15" ht="15.95" customHeight="1" x14ac:dyDescent="0.25">
      <c r="A309" s="127"/>
      <c r="B309" s="126" t="s">
        <v>8</v>
      </c>
      <c r="C309" s="44" t="s">
        <v>14</v>
      </c>
      <c r="D309" s="49">
        <v>3</v>
      </c>
      <c r="E309" s="49">
        <v>1</v>
      </c>
      <c r="F309" s="49">
        <v>10</v>
      </c>
      <c r="G309" s="49">
        <v>14</v>
      </c>
      <c r="H309" s="49">
        <v>11</v>
      </c>
      <c r="I309" s="49">
        <v>11</v>
      </c>
      <c r="J309" s="49">
        <v>50</v>
      </c>
    </row>
    <row r="310" spans="1:15" ht="15.95" customHeight="1" x14ac:dyDescent="0.25">
      <c r="A310" s="127"/>
      <c r="B310" s="127"/>
      <c r="C310" s="44" t="s">
        <v>16</v>
      </c>
      <c r="D310" s="47">
        <v>0.06</v>
      </c>
      <c r="E310" s="47">
        <v>0.02</v>
      </c>
      <c r="F310" s="47">
        <v>0.2</v>
      </c>
      <c r="G310" s="47">
        <v>0.28000000000000003</v>
      </c>
      <c r="H310" s="47">
        <v>0.22</v>
      </c>
      <c r="I310" s="47">
        <v>0.22</v>
      </c>
      <c r="J310" s="47">
        <v>1</v>
      </c>
      <c r="L310" s="59">
        <f>H310+I310</f>
        <v>0.44</v>
      </c>
      <c r="M310" t="s">
        <v>1811</v>
      </c>
      <c r="N310" t="str">
        <f>B309</f>
        <v>ED-UG</v>
      </c>
      <c r="O310" t="s">
        <v>1815</v>
      </c>
    </row>
    <row r="311" spans="1:15" ht="42" customHeight="1" x14ac:dyDescent="0.25">
      <c r="A311" s="127"/>
      <c r="B311" s="127"/>
      <c r="C311" s="44" t="s">
        <v>881</v>
      </c>
      <c r="D311" s="47">
        <v>0.12</v>
      </c>
      <c r="E311" s="47">
        <v>4.1666666666666657E-2</v>
      </c>
      <c r="F311" s="47">
        <v>8.771929824561403E-2</v>
      </c>
      <c r="G311" s="47">
        <v>3.888888888888889E-2</v>
      </c>
      <c r="H311" s="47">
        <v>2.5171624713958809E-2</v>
      </c>
      <c r="I311" s="47">
        <v>0.04</v>
      </c>
      <c r="J311" s="47">
        <v>4.048582995951417E-2</v>
      </c>
    </row>
    <row r="312" spans="1:15" ht="15.95" customHeight="1" x14ac:dyDescent="0.25">
      <c r="A312" s="127"/>
      <c r="B312" s="126"/>
      <c r="C312" s="45" t="s">
        <v>17</v>
      </c>
      <c r="D312" s="48">
        <v>2.4291497975708503E-3</v>
      </c>
      <c r="E312" s="48">
        <v>8.0971659919028337E-4</v>
      </c>
      <c r="F312" s="48">
        <v>8.0971659919028341E-3</v>
      </c>
      <c r="G312" s="48">
        <v>1.1336032388663968E-2</v>
      </c>
      <c r="H312" s="48">
        <v>8.9068825910931168E-3</v>
      </c>
      <c r="I312" s="48">
        <v>8.9068825910931168E-3</v>
      </c>
      <c r="J312" s="48">
        <v>4.048582995951417E-2</v>
      </c>
    </row>
    <row r="313" spans="1:15" ht="15.95" customHeight="1" x14ac:dyDescent="0.25">
      <c r="A313" s="127"/>
      <c r="B313" s="126" t="s">
        <v>9</v>
      </c>
      <c r="C313" s="44" t="s">
        <v>14</v>
      </c>
      <c r="D313" s="49">
        <v>4</v>
      </c>
      <c r="E313" s="49">
        <v>3</v>
      </c>
      <c r="F313" s="49">
        <v>11</v>
      </c>
      <c r="G313" s="49">
        <v>31</v>
      </c>
      <c r="H313" s="49">
        <v>34</v>
      </c>
      <c r="I313" s="49">
        <v>19</v>
      </c>
      <c r="J313" s="49">
        <v>102</v>
      </c>
    </row>
    <row r="314" spans="1:15" ht="15.95" customHeight="1" x14ac:dyDescent="0.25">
      <c r="A314" s="127"/>
      <c r="B314" s="127"/>
      <c r="C314" s="44" t="s">
        <v>16</v>
      </c>
      <c r="D314" s="47">
        <v>3.9215686274509803E-2</v>
      </c>
      <c r="E314" s="47">
        <v>2.9411764705882349E-2</v>
      </c>
      <c r="F314" s="47">
        <v>0.10784313725490197</v>
      </c>
      <c r="G314" s="47">
        <v>0.30392156862745096</v>
      </c>
      <c r="H314" s="47">
        <v>0.33333333333333326</v>
      </c>
      <c r="I314" s="47">
        <v>0.18627450980392157</v>
      </c>
      <c r="J314" s="47">
        <v>1</v>
      </c>
      <c r="L314" s="59">
        <f>H314+I314</f>
        <v>0.51960784313725483</v>
      </c>
      <c r="M314" t="s">
        <v>1811</v>
      </c>
      <c r="N314" t="str">
        <f>B313</f>
        <v>FA-UG</v>
      </c>
      <c r="O314" t="s">
        <v>1815</v>
      </c>
    </row>
    <row r="315" spans="1:15" ht="42" customHeight="1" x14ac:dyDescent="0.25">
      <c r="A315" s="127"/>
      <c r="B315" s="127"/>
      <c r="C315" s="44" t="s">
        <v>881</v>
      </c>
      <c r="D315" s="47">
        <v>0.16</v>
      </c>
      <c r="E315" s="47">
        <v>0.125</v>
      </c>
      <c r="F315" s="47">
        <v>9.6491228070175433E-2</v>
      </c>
      <c r="G315" s="47">
        <v>8.611111111111111E-2</v>
      </c>
      <c r="H315" s="47">
        <v>7.780320366132723E-2</v>
      </c>
      <c r="I315" s="47">
        <v>6.9090909090909092E-2</v>
      </c>
      <c r="J315" s="47">
        <v>8.259109311740892E-2</v>
      </c>
    </row>
    <row r="316" spans="1:15" ht="15.95" customHeight="1" x14ac:dyDescent="0.25">
      <c r="A316" s="127"/>
      <c r="B316" s="126"/>
      <c r="C316" s="45" t="s">
        <v>17</v>
      </c>
      <c r="D316" s="48">
        <v>3.2388663967611335E-3</v>
      </c>
      <c r="E316" s="48">
        <v>2.4291497975708503E-3</v>
      </c>
      <c r="F316" s="48">
        <v>8.9068825910931168E-3</v>
      </c>
      <c r="G316" s="48">
        <v>2.5101214574898788E-2</v>
      </c>
      <c r="H316" s="48">
        <v>2.7530364372469637E-2</v>
      </c>
      <c r="I316" s="48">
        <v>1.5384615384615385E-2</v>
      </c>
      <c r="J316" s="48">
        <v>8.259109311740892E-2</v>
      </c>
    </row>
    <row r="317" spans="1:15" ht="15.95" customHeight="1" x14ac:dyDescent="0.25">
      <c r="A317" s="127"/>
      <c r="B317" s="126" t="s">
        <v>10</v>
      </c>
      <c r="C317" s="44" t="s">
        <v>14</v>
      </c>
      <c r="D317" s="49">
        <v>1</v>
      </c>
      <c r="E317" s="49">
        <v>3</v>
      </c>
      <c r="F317" s="49">
        <v>15</v>
      </c>
      <c r="G317" s="49">
        <v>63</v>
      </c>
      <c r="H317" s="49">
        <v>54</v>
      </c>
      <c r="I317" s="49">
        <v>33</v>
      </c>
      <c r="J317" s="49">
        <v>169</v>
      </c>
    </row>
    <row r="318" spans="1:15" ht="15.95" customHeight="1" x14ac:dyDescent="0.25">
      <c r="A318" s="127"/>
      <c r="B318" s="127"/>
      <c r="C318" s="44" t="s">
        <v>16</v>
      </c>
      <c r="D318" s="47">
        <v>5.9171597633136093E-3</v>
      </c>
      <c r="E318" s="47">
        <v>1.7751479289940829E-2</v>
      </c>
      <c r="F318" s="47">
        <v>8.8757396449704137E-2</v>
      </c>
      <c r="G318" s="47">
        <v>0.37278106508875747</v>
      </c>
      <c r="H318" s="47">
        <v>0.31952662721893493</v>
      </c>
      <c r="I318" s="47">
        <v>0.19526627218934911</v>
      </c>
      <c r="J318" s="47">
        <v>1</v>
      </c>
      <c r="L318" s="59">
        <f>H318+I318</f>
        <v>0.51479289940828399</v>
      </c>
      <c r="M318" t="s">
        <v>1811</v>
      </c>
      <c r="N318" t="str">
        <f>B317</f>
        <v>HS-UG</v>
      </c>
      <c r="O318" t="s">
        <v>1815</v>
      </c>
    </row>
    <row r="319" spans="1:15" ht="42" customHeight="1" x14ac:dyDescent="0.25">
      <c r="A319" s="127"/>
      <c r="B319" s="127"/>
      <c r="C319" s="44" t="s">
        <v>881</v>
      </c>
      <c r="D319" s="47">
        <v>0.04</v>
      </c>
      <c r="E319" s="47">
        <v>0.125</v>
      </c>
      <c r="F319" s="47">
        <v>0.13157894736842105</v>
      </c>
      <c r="G319" s="47">
        <v>0.17499999999999999</v>
      </c>
      <c r="H319" s="47">
        <v>0.12356979405034325</v>
      </c>
      <c r="I319" s="47">
        <v>0.12</v>
      </c>
      <c r="J319" s="47">
        <v>0.1368421052631579</v>
      </c>
    </row>
    <row r="320" spans="1:15" ht="15.95" customHeight="1" x14ac:dyDescent="0.25">
      <c r="A320" s="127"/>
      <c r="B320" s="126"/>
      <c r="C320" s="45" t="s">
        <v>17</v>
      </c>
      <c r="D320" s="48">
        <v>8.0971659919028337E-4</v>
      </c>
      <c r="E320" s="48">
        <v>2.4291497975708503E-3</v>
      </c>
      <c r="F320" s="48">
        <v>1.2145748987854249E-2</v>
      </c>
      <c r="G320" s="48">
        <v>5.1012145748987853E-2</v>
      </c>
      <c r="H320" s="48">
        <v>4.3724696356275301E-2</v>
      </c>
      <c r="I320" s="48">
        <v>2.6720647773279357E-2</v>
      </c>
      <c r="J320" s="48">
        <v>0.1368421052631579</v>
      </c>
    </row>
    <row r="321" spans="1:15" ht="15.95" customHeight="1" x14ac:dyDescent="0.25">
      <c r="A321" s="127"/>
      <c r="B321" s="126" t="s">
        <v>11</v>
      </c>
      <c r="C321" s="44" t="s">
        <v>14</v>
      </c>
      <c r="D321" s="49">
        <v>4</v>
      </c>
      <c r="E321" s="49">
        <v>2</v>
      </c>
      <c r="F321" s="49">
        <v>18</v>
      </c>
      <c r="G321" s="49">
        <v>61</v>
      </c>
      <c r="H321" s="49">
        <v>85</v>
      </c>
      <c r="I321" s="49">
        <v>63</v>
      </c>
      <c r="J321" s="49">
        <v>233</v>
      </c>
    </row>
    <row r="322" spans="1:15" ht="15.95" customHeight="1" x14ac:dyDescent="0.25">
      <c r="A322" s="127"/>
      <c r="B322" s="127"/>
      <c r="C322" s="44" t="s">
        <v>16</v>
      </c>
      <c r="D322" s="47">
        <v>1.7167381974248927E-2</v>
      </c>
      <c r="E322" s="47">
        <v>8.5836909871244635E-3</v>
      </c>
      <c r="F322" s="47">
        <v>7.7253218884120178E-2</v>
      </c>
      <c r="G322" s="47">
        <v>0.26180257510729615</v>
      </c>
      <c r="H322" s="47">
        <v>0.36480686695278969</v>
      </c>
      <c r="I322" s="47">
        <v>0.27038626609442062</v>
      </c>
      <c r="J322" s="47">
        <v>1</v>
      </c>
      <c r="L322" s="59">
        <f>H322+I322</f>
        <v>0.63519313304721026</v>
      </c>
      <c r="M322" t="s">
        <v>1811</v>
      </c>
      <c r="N322" t="str">
        <f>B321</f>
        <v>SE-UG</v>
      </c>
      <c r="O322" t="s">
        <v>1815</v>
      </c>
    </row>
    <row r="323" spans="1:15" ht="42" customHeight="1" x14ac:dyDescent="0.25">
      <c r="A323" s="127"/>
      <c r="B323" s="127"/>
      <c r="C323" s="44" t="s">
        <v>881</v>
      </c>
      <c r="D323" s="47">
        <v>0.16</v>
      </c>
      <c r="E323" s="47">
        <v>8.3333333333333315E-2</v>
      </c>
      <c r="F323" s="47">
        <v>0.15789473684210525</v>
      </c>
      <c r="G323" s="47">
        <v>0.16944444444444445</v>
      </c>
      <c r="H323" s="47">
        <v>0.19450800915331809</v>
      </c>
      <c r="I323" s="47">
        <v>0.2290909090909091</v>
      </c>
      <c r="J323" s="47">
        <v>0.18866396761133605</v>
      </c>
    </row>
    <row r="324" spans="1:15" ht="15.95" customHeight="1" x14ac:dyDescent="0.25">
      <c r="A324" s="126"/>
      <c r="B324" s="126"/>
      <c r="C324" s="45" t="s">
        <v>17</v>
      </c>
      <c r="D324" s="48">
        <v>3.2388663967611335E-3</v>
      </c>
      <c r="E324" s="48">
        <v>1.6194331983805667E-3</v>
      </c>
      <c r="F324" s="48">
        <v>1.4574898785425101E-2</v>
      </c>
      <c r="G324" s="48">
        <v>4.9392712550607287E-2</v>
      </c>
      <c r="H324" s="48">
        <v>6.8825910931174086E-2</v>
      </c>
      <c r="I324" s="48">
        <v>5.1012145748987853E-2</v>
      </c>
      <c r="J324" s="48">
        <v>0.18866396761133605</v>
      </c>
    </row>
    <row r="325" spans="1:15" ht="15.95" customHeight="1" x14ac:dyDescent="0.25">
      <c r="A325" s="126" t="s">
        <v>4</v>
      </c>
      <c r="B325" s="127"/>
      <c r="C325" s="44" t="s">
        <v>14</v>
      </c>
      <c r="D325" s="49">
        <v>25</v>
      </c>
      <c r="E325" s="49">
        <v>24</v>
      </c>
      <c r="F325" s="49">
        <v>114</v>
      </c>
      <c r="G325" s="49">
        <v>360</v>
      </c>
      <c r="H325" s="49">
        <v>437</v>
      </c>
      <c r="I325" s="49">
        <v>275</v>
      </c>
      <c r="J325" s="49">
        <v>1235</v>
      </c>
    </row>
    <row r="326" spans="1:15" ht="15.95" customHeight="1" x14ac:dyDescent="0.25">
      <c r="A326" s="127"/>
      <c r="B326" s="127"/>
      <c r="C326" s="44" t="s">
        <v>16</v>
      </c>
      <c r="D326" s="47">
        <v>2.0242914979757085E-2</v>
      </c>
      <c r="E326" s="47">
        <v>1.9433198380566803E-2</v>
      </c>
      <c r="F326" s="47">
        <v>9.2307692307692313E-2</v>
      </c>
      <c r="G326" s="47">
        <v>0.291497975708502</v>
      </c>
      <c r="H326" s="47">
        <v>0.35384615384615387</v>
      </c>
      <c r="I326" s="47">
        <v>0.22267206477732793</v>
      </c>
      <c r="J326" s="47">
        <v>1</v>
      </c>
      <c r="L326" s="59">
        <f>H326+I326</f>
        <v>0.57651821862348185</v>
      </c>
      <c r="M326" t="s">
        <v>1811</v>
      </c>
      <c r="N326" t="s">
        <v>1813</v>
      </c>
      <c r="O326" t="s">
        <v>1815</v>
      </c>
    </row>
    <row r="327" spans="1:15" ht="42" customHeight="1" x14ac:dyDescent="0.25">
      <c r="A327" s="127"/>
      <c r="B327" s="127"/>
      <c r="C327" s="44" t="s">
        <v>881</v>
      </c>
      <c r="D327" s="47">
        <v>1</v>
      </c>
      <c r="E327" s="47">
        <v>1</v>
      </c>
      <c r="F327" s="47">
        <v>1</v>
      </c>
      <c r="G327" s="47">
        <v>1</v>
      </c>
      <c r="H327" s="47">
        <v>1</v>
      </c>
      <c r="I327" s="47">
        <v>1</v>
      </c>
      <c r="J327" s="47">
        <v>1</v>
      </c>
    </row>
    <row r="328" spans="1:15" s="76" customFormat="1" ht="15.95" customHeight="1" thickBot="1" x14ac:dyDescent="0.3">
      <c r="A328" s="128"/>
      <c r="B328" s="128"/>
      <c r="C328" s="135" t="s">
        <v>17</v>
      </c>
      <c r="D328" s="136">
        <v>2.0242914979757085E-2</v>
      </c>
      <c r="E328" s="136">
        <v>1.9433198380566803E-2</v>
      </c>
      <c r="F328" s="136">
        <v>9.2307692307692313E-2</v>
      </c>
      <c r="G328" s="136">
        <v>0.291497975708502</v>
      </c>
      <c r="H328" s="136">
        <v>0.35384615384615387</v>
      </c>
      <c r="I328" s="136">
        <v>0.22267206477732793</v>
      </c>
      <c r="J328" s="136">
        <v>1</v>
      </c>
    </row>
    <row r="329" spans="1:15" ht="15.75" thickTop="1" x14ac:dyDescent="0.25"/>
    <row r="330" spans="1:15" ht="18.95" customHeight="1" x14ac:dyDescent="0.25">
      <c r="A330" s="129" t="s">
        <v>882</v>
      </c>
      <c r="B330" s="129"/>
      <c r="C330" s="129"/>
      <c r="D330" s="129"/>
      <c r="E330" s="129"/>
      <c r="F330" s="129"/>
      <c r="G330" s="129"/>
      <c r="H330" s="129"/>
      <c r="I330" s="129"/>
      <c r="J330" s="129"/>
    </row>
    <row r="331" spans="1:15" ht="15" customHeight="1" x14ac:dyDescent="0.25">
      <c r="A331" s="130"/>
      <c r="B331" s="130"/>
      <c r="C331" s="130"/>
      <c r="D331" s="132" t="s">
        <v>883</v>
      </c>
      <c r="E331" s="132"/>
      <c r="F331" s="132"/>
      <c r="G331" s="132"/>
      <c r="H331" s="132"/>
      <c r="I331" s="132"/>
      <c r="J331" s="132" t="s">
        <v>4</v>
      </c>
    </row>
    <row r="332" spans="1:15" ht="69.95" customHeight="1" x14ac:dyDescent="0.25">
      <c r="A332" s="131"/>
      <c r="B332" s="131"/>
      <c r="C332" s="131"/>
      <c r="D332" s="42" t="s">
        <v>851</v>
      </c>
      <c r="E332" s="42" t="s">
        <v>852</v>
      </c>
      <c r="F332" s="42" t="s">
        <v>853</v>
      </c>
      <c r="G332" s="42" t="s">
        <v>854</v>
      </c>
      <c r="H332" s="42" t="s">
        <v>855</v>
      </c>
      <c r="I332" s="42" t="s">
        <v>856</v>
      </c>
      <c r="J332" s="133"/>
    </row>
    <row r="333" spans="1:15" ht="15.95" customHeight="1" x14ac:dyDescent="0.25">
      <c r="A333" s="134" t="s">
        <v>3</v>
      </c>
      <c r="B333" s="134" t="s">
        <v>5</v>
      </c>
      <c r="C333" s="43" t="s">
        <v>14</v>
      </c>
      <c r="D333" s="46">
        <v>6</v>
      </c>
      <c r="E333" s="46">
        <v>5</v>
      </c>
      <c r="F333" s="46">
        <v>16</v>
      </c>
      <c r="G333" s="46">
        <v>57</v>
      </c>
      <c r="H333" s="46">
        <v>72</v>
      </c>
      <c r="I333" s="46">
        <v>41</v>
      </c>
      <c r="J333" s="46">
        <v>197</v>
      </c>
    </row>
    <row r="334" spans="1:15" ht="15.95" customHeight="1" x14ac:dyDescent="0.25">
      <c r="A334" s="127"/>
      <c r="B334" s="127"/>
      <c r="C334" s="44" t="s">
        <v>16</v>
      </c>
      <c r="D334" s="47">
        <v>3.0456852791878174E-2</v>
      </c>
      <c r="E334" s="47">
        <v>2.5380710659898477E-2</v>
      </c>
      <c r="F334" s="47">
        <v>8.1218274111675121E-2</v>
      </c>
      <c r="G334" s="47">
        <v>0.28934010152284262</v>
      </c>
      <c r="H334" s="47">
        <v>0.36548223350253806</v>
      </c>
      <c r="I334" s="47">
        <v>0.20812182741116753</v>
      </c>
      <c r="J334" s="47">
        <v>1</v>
      </c>
      <c r="L334" s="59">
        <f>H334+I334</f>
        <v>0.57360406091370564</v>
      </c>
      <c r="M334" t="s">
        <v>1811</v>
      </c>
      <c r="N334" t="str">
        <f>B333</f>
        <v>AS-UG</v>
      </c>
      <c r="O334" t="s">
        <v>1815</v>
      </c>
    </row>
    <row r="335" spans="1:15" ht="42" customHeight="1" x14ac:dyDescent="0.25">
      <c r="A335" s="127"/>
      <c r="B335" s="127"/>
      <c r="C335" s="44" t="s">
        <v>884</v>
      </c>
      <c r="D335" s="47">
        <v>0.4</v>
      </c>
      <c r="E335" s="47">
        <v>0.22727272727272727</v>
      </c>
      <c r="F335" s="47">
        <v>0.21333333333333335</v>
      </c>
      <c r="G335" s="47">
        <v>0.17220543806646524</v>
      </c>
      <c r="H335" s="47">
        <v>0.1575492341356674</v>
      </c>
      <c r="I335" s="47">
        <v>0.12238805970149254</v>
      </c>
      <c r="J335" s="47">
        <v>0.15951417004048582</v>
      </c>
    </row>
    <row r="336" spans="1:15" ht="15.95" customHeight="1" x14ac:dyDescent="0.25">
      <c r="A336" s="127"/>
      <c r="B336" s="126"/>
      <c r="C336" s="45" t="s">
        <v>17</v>
      </c>
      <c r="D336" s="48">
        <v>4.8582995951417006E-3</v>
      </c>
      <c r="E336" s="48">
        <v>4.048582995951417E-3</v>
      </c>
      <c r="F336" s="48">
        <v>1.2955465587044534E-2</v>
      </c>
      <c r="G336" s="48">
        <v>4.6153846153846156E-2</v>
      </c>
      <c r="H336" s="48">
        <v>5.8299595141700404E-2</v>
      </c>
      <c r="I336" s="48">
        <v>3.3198380566801619E-2</v>
      </c>
      <c r="J336" s="48">
        <v>0.15951417004048582</v>
      </c>
    </row>
    <row r="337" spans="1:15" ht="15.95" customHeight="1" x14ac:dyDescent="0.25">
      <c r="A337" s="127"/>
      <c r="B337" s="126" t="s">
        <v>6</v>
      </c>
      <c r="C337" s="44" t="s">
        <v>14</v>
      </c>
      <c r="D337" s="49">
        <v>1</v>
      </c>
      <c r="E337" s="49">
        <v>4</v>
      </c>
      <c r="F337" s="49">
        <v>12</v>
      </c>
      <c r="G337" s="49">
        <v>67</v>
      </c>
      <c r="H337" s="49">
        <v>118</v>
      </c>
      <c r="I337" s="49">
        <v>98</v>
      </c>
      <c r="J337" s="49">
        <v>300</v>
      </c>
    </row>
    <row r="338" spans="1:15" ht="15.95" customHeight="1" x14ac:dyDescent="0.25">
      <c r="A338" s="127"/>
      <c r="B338" s="127"/>
      <c r="C338" s="44" t="s">
        <v>16</v>
      </c>
      <c r="D338" s="47">
        <v>3.3333333333333335E-3</v>
      </c>
      <c r="E338" s="47">
        <v>1.3333333333333334E-2</v>
      </c>
      <c r="F338" s="47">
        <v>0.04</v>
      </c>
      <c r="G338" s="47">
        <v>0.22333333333333333</v>
      </c>
      <c r="H338" s="47">
        <v>0.39333333333333331</v>
      </c>
      <c r="I338" s="47">
        <v>0.32666666666666666</v>
      </c>
      <c r="J338" s="47">
        <v>1</v>
      </c>
      <c r="L338" s="59">
        <f>H338+I338</f>
        <v>0.72</v>
      </c>
      <c r="M338" t="s">
        <v>1811</v>
      </c>
      <c r="N338" t="str">
        <f>B337</f>
        <v>BU-UG</v>
      </c>
      <c r="O338" t="s">
        <v>1815</v>
      </c>
    </row>
    <row r="339" spans="1:15" ht="42" customHeight="1" x14ac:dyDescent="0.25">
      <c r="A339" s="127"/>
      <c r="B339" s="127"/>
      <c r="C339" s="44" t="s">
        <v>884</v>
      </c>
      <c r="D339" s="47">
        <v>6.6666666666666666E-2</v>
      </c>
      <c r="E339" s="47">
        <v>0.18181818181818182</v>
      </c>
      <c r="F339" s="47">
        <v>0.16</v>
      </c>
      <c r="G339" s="47">
        <v>0.20241691842900303</v>
      </c>
      <c r="H339" s="47">
        <v>0.25820568927789933</v>
      </c>
      <c r="I339" s="47">
        <v>0.29253731343283584</v>
      </c>
      <c r="J339" s="47">
        <v>0.24291497975708501</v>
      </c>
    </row>
    <row r="340" spans="1:15" ht="15.95" customHeight="1" x14ac:dyDescent="0.25">
      <c r="A340" s="127"/>
      <c r="B340" s="126"/>
      <c r="C340" s="45" t="s">
        <v>17</v>
      </c>
      <c r="D340" s="48">
        <v>8.0971659919028337E-4</v>
      </c>
      <c r="E340" s="48">
        <v>3.2388663967611335E-3</v>
      </c>
      <c r="F340" s="48">
        <v>9.7165991902834013E-3</v>
      </c>
      <c r="G340" s="48">
        <v>5.4251012145748991E-2</v>
      </c>
      <c r="H340" s="48">
        <v>9.5546558704453444E-2</v>
      </c>
      <c r="I340" s="48">
        <v>7.9352226720647775E-2</v>
      </c>
      <c r="J340" s="48">
        <v>0.24291497975708501</v>
      </c>
    </row>
    <row r="341" spans="1:15" ht="15.95" customHeight="1" x14ac:dyDescent="0.25">
      <c r="A341" s="127"/>
      <c r="B341" s="126" t="s">
        <v>7</v>
      </c>
      <c r="C341" s="44" t="s">
        <v>14</v>
      </c>
      <c r="D341" s="49">
        <v>4</v>
      </c>
      <c r="E341" s="49">
        <v>6</v>
      </c>
      <c r="F341" s="49">
        <v>9</v>
      </c>
      <c r="G341" s="49">
        <v>41</v>
      </c>
      <c r="H341" s="49">
        <v>72</v>
      </c>
      <c r="I341" s="49">
        <v>52</v>
      </c>
      <c r="J341" s="49">
        <v>184</v>
      </c>
    </row>
    <row r="342" spans="1:15" ht="15.95" customHeight="1" x14ac:dyDescent="0.25">
      <c r="A342" s="127"/>
      <c r="B342" s="127"/>
      <c r="C342" s="44" t="s">
        <v>16</v>
      </c>
      <c r="D342" s="47">
        <v>2.1739130434782608E-2</v>
      </c>
      <c r="E342" s="47">
        <v>3.2608695652173912E-2</v>
      </c>
      <c r="F342" s="47">
        <v>4.8913043478260872E-2</v>
      </c>
      <c r="G342" s="47">
        <v>0.22282608695652173</v>
      </c>
      <c r="H342" s="47">
        <v>0.39130434782608697</v>
      </c>
      <c r="I342" s="47">
        <v>0.28260869565217389</v>
      </c>
      <c r="J342" s="47">
        <v>1</v>
      </c>
      <c r="L342" s="59">
        <f>H342+I342</f>
        <v>0.67391304347826086</v>
      </c>
      <c r="M342" t="s">
        <v>1811</v>
      </c>
      <c r="N342" t="str">
        <f>B341</f>
        <v>CO-UG</v>
      </c>
      <c r="O342" t="s">
        <v>1815</v>
      </c>
    </row>
    <row r="343" spans="1:15" ht="42" customHeight="1" x14ac:dyDescent="0.25">
      <c r="A343" s="127"/>
      <c r="B343" s="127"/>
      <c r="C343" s="44" t="s">
        <v>884</v>
      </c>
      <c r="D343" s="47">
        <v>0.26666666666666666</v>
      </c>
      <c r="E343" s="47">
        <v>0.27272727272727271</v>
      </c>
      <c r="F343" s="47">
        <v>0.12</v>
      </c>
      <c r="G343" s="47">
        <v>0.12386706948640484</v>
      </c>
      <c r="H343" s="47">
        <v>0.1575492341356674</v>
      </c>
      <c r="I343" s="47">
        <v>0.15522388059701492</v>
      </c>
      <c r="J343" s="47">
        <v>0.14898785425101216</v>
      </c>
    </row>
    <row r="344" spans="1:15" ht="15.95" customHeight="1" x14ac:dyDescent="0.25">
      <c r="A344" s="127"/>
      <c r="B344" s="126"/>
      <c r="C344" s="45" t="s">
        <v>17</v>
      </c>
      <c r="D344" s="48">
        <v>3.2388663967611335E-3</v>
      </c>
      <c r="E344" s="48">
        <v>4.8582995951417006E-3</v>
      </c>
      <c r="F344" s="48">
        <v>7.2874493927125505E-3</v>
      </c>
      <c r="G344" s="48">
        <v>3.3198380566801619E-2</v>
      </c>
      <c r="H344" s="48">
        <v>5.8299595141700404E-2</v>
      </c>
      <c r="I344" s="48">
        <v>4.2105263157894736E-2</v>
      </c>
      <c r="J344" s="48">
        <v>0.14898785425101216</v>
      </c>
    </row>
    <row r="345" spans="1:15" ht="15.95" customHeight="1" x14ac:dyDescent="0.25">
      <c r="A345" s="127"/>
      <c r="B345" s="126" t="s">
        <v>8</v>
      </c>
      <c r="C345" s="44" t="s">
        <v>14</v>
      </c>
      <c r="D345" s="49">
        <v>1</v>
      </c>
      <c r="E345" s="49">
        <v>0</v>
      </c>
      <c r="F345" s="49">
        <v>2</v>
      </c>
      <c r="G345" s="49">
        <v>14</v>
      </c>
      <c r="H345" s="49">
        <v>15</v>
      </c>
      <c r="I345" s="49">
        <v>18</v>
      </c>
      <c r="J345" s="49">
        <v>50</v>
      </c>
    </row>
    <row r="346" spans="1:15" ht="15.95" customHeight="1" x14ac:dyDescent="0.25">
      <c r="A346" s="127"/>
      <c r="B346" s="127"/>
      <c r="C346" s="44" t="s">
        <v>16</v>
      </c>
      <c r="D346" s="47">
        <v>0.02</v>
      </c>
      <c r="E346" s="47">
        <v>0</v>
      </c>
      <c r="F346" s="47">
        <v>0.04</v>
      </c>
      <c r="G346" s="47">
        <v>0.28000000000000003</v>
      </c>
      <c r="H346" s="47">
        <v>0.3</v>
      </c>
      <c r="I346" s="47">
        <v>0.36</v>
      </c>
      <c r="J346" s="47">
        <v>1</v>
      </c>
      <c r="L346" s="59">
        <f>H346+I346</f>
        <v>0.65999999999999992</v>
      </c>
      <c r="M346" t="s">
        <v>1811</v>
      </c>
      <c r="N346" t="str">
        <f>B345</f>
        <v>ED-UG</v>
      </c>
      <c r="O346" t="s">
        <v>1815</v>
      </c>
    </row>
    <row r="347" spans="1:15" ht="42" customHeight="1" x14ac:dyDescent="0.25">
      <c r="A347" s="127"/>
      <c r="B347" s="127"/>
      <c r="C347" s="44" t="s">
        <v>884</v>
      </c>
      <c r="D347" s="47">
        <v>6.6666666666666666E-2</v>
      </c>
      <c r="E347" s="47">
        <v>0</v>
      </c>
      <c r="F347" s="47">
        <v>2.6666666666666668E-2</v>
      </c>
      <c r="G347" s="47">
        <v>4.2296072507552872E-2</v>
      </c>
      <c r="H347" s="47">
        <v>3.2822757111597371E-2</v>
      </c>
      <c r="I347" s="47">
        <v>5.3731343283582082E-2</v>
      </c>
      <c r="J347" s="47">
        <v>4.048582995951417E-2</v>
      </c>
    </row>
    <row r="348" spans="1:15" ht="15.95" customHeight="1" x14ac:dyDescent="0.25">
      <c r="A348" s="127"/>
      <c r="B348" s="126"/>
      <c r="C348" s="45" t="s">
        <v>17</v>
      </c>
      <c r="D348" s="48">
        <v>8.0971659919028337E-4</v>
      </c>
      <c r="E348" s="48">
        <v>0</v>
      </c>
      <c r="F348" s="48">
        <v>1.6194331983805667E-3</v>
      </c>
      <c r="G348" s="48">
        <v>1.1336032388663968E-2</v>
      </c>
      <c r="H348" s="48">
        <v>1.2145748987854249E-2</v>
      </c>
      <c r="I348" s="48">
        <v>1.4574898785425101E-2</v>
      </c>
      <c r="J348" s="48">
        <v>4.048582995951417E-2</v>
      </c>
    </row>
    <row r="349" spans="1:15" ht="15.95" customHeight="1" x14ac:dyDescent="0.25">
      <c r="A349" s="127"/>
      <c r="B349" s="126" t="s">
        <v>9</v>
      </c>
      <c r="C349" s="44" t="s">
        <v>14</v>
      </c>
      <c r="D349" s="49">
        <v>0</v>
      </c>
      <c r="E349" s="49">
        <v>0</v>
      </c>
      <c r="F349" s="49">
        <v>7</v>
      </c>
      <c r="G349" s="49">
        <v>17</v>
      </c>
      <c r="H349" s="49">
        <v>44</v>
      </c>
      <c r="I349" s="49">
        <v>34</v>
      </c>
      <c r="J349" s="49">
        <v>102</v>
      </c>
    </row>
    <row r="350" spans="1:15" ht="15.95" customHeight="1" x14ac:dyDescent="0.25">
      <c r="A350" s="127"/>
      <c r="B350" s="127"/>
      <c r="C350" s="44" t="s">
        <v>16</v>
      </c>
      <c r="D350" s="47">
        <v>0</v>
      </c>
      <c r="E350" s="47">
        <v>0</v>
      </c>
      <c r="F350" s="47">
        <v>6.8627450980392163E-2</v>
      </c>
      <c r="G350" s="47">
        <v>0.16666666666666663</v>
      </c>
      <c r="H350" s="47">
        <v>0.43137254901960786</v>
      </c>
      <c r="I350" s="47">
        <v>0.33333333333333326</v>
      </c>
      <c r="J350" s="47">
        <v>1</v>
      </c>
      <c r="L350" s="59">
        <f>H350+I350</f>
        <v>0.76470588235294112</v>
      </c>
      <c r="M350" t="s">
        <v>1811</v>
      </c>
      <c r="N350" t="str">
        <f>B349</f>
        <v>FA-UG</v>
      </c>
      <c r="O350" t="s">
        <v>1815</v>
      </c>
    </row>
    <row r="351" spans="1:15" ht="42" customHeight="1" x14ac:dyDescent="0.25">
      <c r="A351" s="127"/>
      <c r="B351" s="127"/>
      <c r="C351" s="44" t="s">
        <v>884</v>
      </c>
      <c r="D351" s="47">
        <v>0</v>
      </c>
      <c r="E351" s="47">
        <v>0</v>
      </c>
      <c r="F351" s="47">
        <v>9.3333333333333338E-2</v>
      </c>
      <c r="G351" s="47">
        <v>5.1359516616314202E-2</v>
      </c>
      <c r="H351" s="47">
        <v>9.6280087527352301E-2</v>
      </c>
      <c r="I351" s="47">
        <v>0.10149253731343283</v>
      </c>
      <c r="J351" s="47">
        <v>8.259109311740892E-2</v>
      </c>
    </row>
    <row r="352" spans="1:15" ht="15.95" customHeight="1" x14ac:dyDescent="0.25">
      <c r="A352" s="127"/>
      <c r="B352" s="126"/>
      <c r="C352" s="45" t="s">
        <v>17</v>
      </c>
      <c r="D352" s="48">
        <v>0</v>
      </c>
      <c r="E352" s="48">
        <v>0</v>
      </c>
      <c r="F352" s="48">
        <v>5.6680161943319842E-3</v>
      </c>
      <c r="G352" s="48">
        <v>1.3765182186234818E-2</v>
      </c>
      <c r="H352" s="48">
        <v>3.5627530364372467E-2</v>
      </c>
      <c r="I352" s="48">
        <v>2.7530364372469637E-2</v>
      </c>
      <c r="J352" s="48">
        <v>8.259109311740892E-2</v>
      </c>
    </row>
    <row r="353" spans="1:15" ht="15.95" customHeight="1" x14ac:dyDescent="0.25">
      <c r="A353" s="127"/>
      <c r="B353" s="126" t="s">
        <v>10</v>
      </c>
      <c r="C353" s="44" t="s">
        <v>14</v>
      </c>
      <c r="D353" s="49">
        <v>0</v>
      </c>
      <c r="E353" s="49">
        <v>5</v>
      </c>
      <c r="F353" s="49">
        <v>11</v>
      </c>
      <c r="G353" s="49">
        <v>60</v>
      </c>
      <c r="H353" s="49">
        <v>59</v>
      </c>
      <c r="I353" s="49">
        <v>34</v>
      </c>
      <c r="J353" s="49">
        <v>169</v>
      </c>
    </row>
    <row r="354" spans="1:15" ht="15.95" customHeight="1" x14ac:dyDescent="0.25">
      <c r="A354" s="127"/>
      <c r="B354" s="127"/>
      <c r="C354" s="44" t="s">
        <v>16</v>
      </c>
      <c r="D354" s="47">
        <v>0</v>
      </c>
      <c r="E354" s="47">
        <v>2.9585798816568046E-2</v>
      </c>
      <c r="F354" s="47">
        <v>6.5088757396449703E-2</v>
      </c>
      <c r="G354" s="47">
        <v>0.35502958579881655</v>
      </c>
      <c r="H354" s="47">
        <v>0.34911242603550297</v>
      </c>
      <c r="I354" s="47">
        <v>0.20118343195266275</v>
      </c>
      <c r="J354" s="47">
        <v>1</v>
      </c>
      <c r="L354" s="59">
        <f>H354+I354</f>
        <v>0.55029585798816572</v>
      </c>
      <c r="M354" t="s">
        <v>1811</v>
      </c>
      <c r="N354" t="str">
        <f>B353</f>
        <v>HS-UG</v>
      </c>
      <c r="O354" t="s">
        <v>1815</v>
      </c>
    </row>
    <row r="355" spans="1:15" ht="42" customHeight="1" x14ac:dyDescent="0.25">
      <c r="A355" s="127"/>
      <c r="B355" s="127"/>
      <c r="C355" s="44" t="s">
        <v>884</v>
      </c>
      <c r="D355" s="47">
        <v>0</v>
      </c>
      <c r="E355" s="47">
        <v>0.22727272727272727</v>
      </c>
      <c r="F355" s="47">
        <v>0.14666666666666667</v>
      </c>
      <c r="G355" s="47">
        <v>0.18126888217522658</v>
      </c>
      <c r="H355" s="47">
        <v>0.12910284463894967</v>
      </c>
      <c r="I355" s="47">
        <v>0.10149253731343283</v>
      </c>
      <c r="J355" s="47">
        <v>0.1368421052631579</v>
      </c>
    </row>
    <row r="356" spans="1:15" ht="15.95" customHeight="1" x14ac:dyDescent="0.25">
      <c r="A356" s="127"/>
      <c r="B356" s="126"/>
      <c r="C356" s="45" t="s">
        <v>17</v>
      </c>
      <c r="D356" s="48">
        <v>0</v>
      </c>
      <c r="E356" s="48">
        <v>4.048582995951417E-3</v>
      </c>
      <c r="F356" s="48">
        <v>8.9068825910931168E-3</v>
      </c>
      <c r="G356" s="48">
        <v>4.8582995951416998E-2</v>
      </c>
      <c r="H356" s="48">
        <v>4.7773279352226722E-2</v>
      </c>
      <c r="I356" s="48">
        <v>2.7530364372469637E-2</v>
      </c>
      <c r="J356" s="48">
        <v>0.1368421052631579</v>
      </c>
    </row>
    <row r="357" spans="1:15" ht="15.95" customHeight="1" x14ac:dyDescent="0.25">
      <c r="A357" s="127"/>
      <c r="B357" s="126" t="s">
        <v>11</v>
      </c>
      <c r="C357" s="44" t="s">
        <v>14</v>
      </c>
      <c r="D357" s="49">
        <v>3</v>
      </c>
      <c r="E357" s="49">
        <v>2</v>
      </c>
      <c r="F357" s="49">
        <v>18</v>
      </c>
      <c r="G357" s="49">
        <v>75</v>
      </c>
      <c r="H357" s="49">
        <v>77</v>
      </c>
      <c r="I357" s="49">
        <v>58</v>
      </c>
      <c r="J357" s="49">
        <v>233</v>
      </c>
    </row>
    <row r="358" spans="1:15" ht="15.95" customHeight="1" x14ac:dyDescent="0.25">
      <c r="A358" s="127"/>
      <c r="B358" s="127"/>
      <c r="C358" s="44" t="s">
        <v>16</v>
      </c>
      <c r="D358" s="47">
        <v>1.2875536480686695E-2</v>
      </c>
      <c r="E358" s="47">
        <v>8.5836909871244635E-3</v>
      </c>
      <c r="F358" s="47">
        <v>7.7253218884120178E-2</v>
      </c>
      <c r="G358" s="47">
        <v>0.32188841201716739</v>
      </c>
      <c r="H358" s="47">
        <v>0.33047210300429186</v>
      </c>
      <c r="I358" s="47">
        <v>0.24892703862660945</v>
      </c>
      <c r="J358" s="47">
        <v>1</v>
      </c>
      <c r="L358" s="59">
        <f>H358+I358</f>
        <v>0.57939914163090134</v>
      </c>
      <c r="M358" t="s">
        <v>1811</v>
      </c>
      <c r="N358" t="str">
        <f>B357</f>
        <v>SE-UG</v>
      </c>
      <c r="O358" t="s">
        <v>1815</v>
      </c>
    </row>
    <row r="359" spans="1:15" ht="42" customHeight="1" x14ac:dyDescent="0.25">
      <c r="A359" s="127"/>
      <c r="B359" s="127"/>
      <c r="C359" s="44" t="s">
        <v>884</v>
      </c>
      <c r="D359" s="47">
        <v>0.2</v>
      </c>
      <c r="E359" s="47">
        <v>9.0909090909090912E-2</v>
      </c>
      <c r="F359" s="47">
        <v>0.24</v>
      </c>
      <c r="G359" s="47">
        <v>0.22658610271903323</v>
      </c>
      <c r="H359" s="47">
        <v>0.16849015317286653</v>
      </c>
      <c r="I359" s="47">
        <v>0.17313432835820897</v>
      </c>
      <c r="J359" s="47">
        <v>0.18866396761133605</v>
      </c>
    </row>
    <row r="360" spans="1:15" ht="15.95" customHeight="1" x14ac:dyDescent="0.25">
      <c r="A360" s="126"/>
      <c r="B360" s="126"/>
      <c r="C360" s="45" t="s">
        <v>17</v>
      </c>
      <c r="D360" s="48">
        <v>2.4291497975708503E-3</v>
      </c>
      <c r="E360" s="48">
        <v>1.6194331983805667E-3</v>
      </c>
      <c r="F360" s="48">
        <v>1.4574898785425101E-2</v>
      </c>
      <c r="G360" s="48">
        <v>6.0728744939271252E-2</v>
      </c>
      <c r="H360" s="48">
        <v>6.2348178137651832E-2</v>
      </c>
      <c r="I360" s="48">
        <v>4.6963562753036439E-2</v>
      </c>
      <c r="J360" s="48">
        <v>0.18866396761133605</v>
      </c>
    </row>
    <row r="361" spans="1:15" ht="15.95" customHeight="1" x14ac:dyDescent="0.25">
      <c r="A361" s="126" t="s">
        <v>4</v>
      </c>
      <c r="B361" s="127"/>
      <c r="C361" s="44" t="s">
        <v>14</v>
      </c>
      <c r="D361" s="49">
        <v>15</v>
      </c>
      <c r="E361" s="49">
        <v>22</v>
      </c>
      <c r="F361" s="49">
        <v>75</v>
      </c>
      <c r="G361" s="49">
        <v>331</v>
      </c>
      <c r="H361" s="49">
        <v>457</v>
      </c>
      <c r="I361" s="49">
        <v>335</v>
      </c>
      <c r="J361" s="49">
        <v>1235</v>
      </c>
    </row>
    <row r="362" spans="1:15" ht="15.95" customHeight="1" x14ac:dyDescent="0.25">
      <c r="A362" s="127"/>
      <c r="B362" s="127"/>
      <c r="C362" s="44" t="s">
        <v>16</v>
      </c>
      <c r="D362" s="47">
        <v>1.2145748987854249E-2</v>
      </c>
      <c r="E362" s="47">
        <v>1.7813765182186234E-2</v>
      </c>
      <c r="F362" s="47">
        <v>6.0728744939271252E-2</v>
      </c>
      <c r="G362" s="47">
        <v>0.26801619433198381</v>
      </c>
      <c r="H362" s="47">
        <v>0.37004048582995952</v>
      </c>
      <c r="I362" s="47">
        <v>0.27125506072874495</v>
      </c>
      <c r="J362" s="47">
        <v>1</v>
      </c>
      <c r="L362" s="59">
        <f>H362+I362</f>
        <v>0.64129554655870447</v>
      </c>
      <c r="M362" t="s">
        <v>1811</v>
      </c>
      <c r="N362" t="s">
        <v>1813</v>
      </c>
      <c r="O362" t="s">
        <v>1815</v>
      </c>
    </row>
    <row r="363" spans="1:15" ht="42" customHeight="1" x14ac:dyDescent="0.25">
      <c r="A363" s="127"/>
      <c r="B363" s="127"/>
      <c r="C363" s="44" t="s">
        <v>884</v>
      </c>
      <c r="D363" s="47">
        <v>1</v>
      </c>
      <c r="E363" s="47">
        <v>1</v>
      </c>
      <c r="F363" s="47">
        <v>1</v>
      </c>
      <c r="G363" s="47">
        <v>1</v>
      </c>
      <c r="H363" s="47">
        <v>1</v>
      </c>
      <c r="I363" s="47">
        <v>1</v>
      </c>
      <c r="J363" s="47">
        <v>1</v>
      </c>
    </row>
    <row r="364" spans="1:15" s="76" customFormat="1" ht="15.95" customHeight="1" thickBot="1" x14ac:dyDescent="0.3">
      <c r="A364" s="128"/>
      <c r="B364" s="128"/>
      <c r="C364" s="135" t="s">
        <v>17</v>
      </c>
      <c r="D364" s="136">
        <v>1.2145748987854249E-2</v>
      </c>
      <c r="E364" s="136">
        <v>1.7813765182186234E-2</v>
      </c>
      <c r="F364" s="136">
        <v>6.0728744939271252E-2</v>
      </c>
      <c r="G364" s="136">
        <v>0.26801619433198381</v>
      </c>
      <c r="H364" s="136">
        <v>0.37004048582995952</v>
      </c>
      <c r="I364" s="136">
        <v>0.27125506072874495</v>
      </c>
      <c r="J364" s="136">
        <v>1</v>
      </c>
    </row>
    <row r="365" spans="1:15" ht="15.75" thickTop="1" x14ac:dyDescent="0.25"/>
    <row r="366" spans="1:15" ht="18.95" customHeight="1" x14ac:dyDescent="0.25">
      <c r="A366" s="129" t="s">
        <v>885</v>
      </c>
      <c r="B366" s="129"/>
      <c r="C366" s="129"/>
      <c r="D366" s="129"/>
      <c r="E366" s="129"/>
      <c r="F366" s="129"/>
      <c r="G366" s="129"/>
      <c r="H366" s="129"/>
      <c r="I366" s="129"/>
      <c r="J366" s="129"/>
    </row>
    <row r="367" spans="1:15" ht="15" customHeight="1" x14ac:dyDescent="0.25">
      <c r="A367" s="130"/>
      <c r="B367" s="130"/>
      <c r="C367" s="130"/>
      <c r="D367" s="132" t="s">
        <v>886</v>
      </c>
      <c r="E367" s="132"/>
      <c r="F367" s="132"/>
      <c r="G367" s="132"/>
      <c r="H367" s="132"/>
      <c r="I367" s="132"/>
      <c r="J367" s="132" t="s">
        <v>4</v>
      </c>
    </row>
    <row r="368" spans="1:15" ht="69.95" customHeight="1" x14ac:dyDescent="0.25">
      <c r="A368" s="131"/>
      <c r="B368" s="131"/>
      <c r="C368" s="131"/>
      <c r="D368" s="42" t="s">
        <v>851</v>
      </c>
      <c r="E368" s="42" t="s">
        <v>852</v>
      </c>
      <c r="F368" s="42" t="s">
        <v>853</v>
      </c>
      <c r="G368" s="42" t="s">
        <v>854</v>
      </c>
      <c r="H368" s="42" t="s">
        <v>855</v>
      </c>
      <c r="I368" s="42" t="s">
        <v>856</v>
      </c>
      <c r="J368" s="133"/>
    </row>
    <row r="369" spans="1:15" ht="15.95" customHeight="1" x14ac:dyDescent="0.25">
      <c r="A369" s="134" t="s">
        <v>3</v>
      </c>
      <c r="B369" s="134" t="s">
        <v>5</v>
      </c>
      <c r="C369" s="43" t="s">
        <v>14</v>
      </c>
      <c r="D369" s="46">
        <v>7</v>
      </c>
      <c r="E369" s="46">
        <v>0</v>
      </c>
      <c r="F369" s="46">
        <v>8</v>
      </c>
      <c r="G369" s="46">
        <v>31</v>
      </c>
      <c r="H369" s="46">
        <v>86</v>
      </c>
      <c r="I369" s="46">
        <v>65</v>
      </c>
      <c r="J369" s="46">
        <v>197</v>
      </c>
    </row>
    <row r="370" spans="1:15" ht="15.95" customHeight="1" x14ac:dyDescent="0.25">
      <c r="A370" s="127"/>
      <c r="B370" s="127"/>
      <c r="C370" s="44" t="s">
        <v>16</v>
      </c>
      <c r="D370" s="47">
        <v>3.553299492385787E-2</v>
      </c>
      <c r="E370" s="47">
        <v>0</v>
      </c>
      <c r="F370" s="47">
        <v>4.060913705583756E-2</v>
      </c>
      <c r="G370" s="47">
        <v>0.15736040609137056</v>
      </c>
      <c r="H370" s="47">
        <v>0.43654822335025378</v>
      </c>
      <c r="I370" s="47">
        <v>0.32994923857868019</v>
      </c>
      <c r="J370" s="47">
        <v>1</v>
      </c>
      <c r="L370" s="59">
        <f>H370+I370</f>
        <v>0.76649746192893398</v>
      </c>
      <c r="M370" t="s">
        <v>1811</v>
      </c>
      <c r="N370" t="str">
        <f>B369</f>
        <v>AS-UG</v>
      </c>
      <c r="O370" t="s">
        <v>1815</v>
      </c>
    </row>
    <row r="371" spans="1:15" ht="42" customHeight="1" x14ac:dyDescent="0.25">
      <c r="A371" s="127"/>
      <c r="B371" s="127"/>
      <c r="C371" s="44" t="s">
        <v>887</v>
      </c>
      <c r="D371" s="47">
        <v>0.33333333333333326</v>
      </c>
      <c r="E371" s="47">
        <v>0</v>
      </c>
      <c r="F371" s="47">
        <v>0.15686274509803921</v>
      </c>
      <c r="G371" s="47">
        <v>0.10652920962199312</v>
      </c>
      <c r="H371" s="47">
        <v>0.16044776119402987</v>
      </c>
      <c r="I371" s="47">
        <v>0.19817073170731705</v>
      </c>
      <c r="J371" s="47">
        <v>0.15951417004048582</v>
      </c>
    </row>
    <row r="372" spans="1:15" ht="15.95" customHeight="1" x14ac:dyDescent="0.25">
      <c r="A372" s="127"/>
      <c r="B372" s="126"/>
      <c r="C372" s="45" t="s">
        <v>17</v>
      </c>
      <c r="D372" s="48">
        <v>5.6680161943319842E-3</v>
      </c>
      <c r="E372" s="48">
        <v>0</v>
      </c>
      <c r="F372" s="48">
        <v>6.4777327935222669E-3</v>
      </c>
      <c r="G372" s="48">
        <v>2.5101214574898788E-2</v>
      </c>
      <c r="H372" s="48">
        <v>6.9635627530364369E-2</v>
      </c>
      <c r="I372" s="48">
        <v>5.2631578947368418E-2</v>
      </c>
      <c r="J372" s="48">
        <v>0.15951417004048582</v>
      </c>
    </row>
    <row r="373" spans="1:15" ht="15.95" customHeight="1" x14ac:dyDescent="0.25">
      <c r="A373" s="127"/>
      <c r="B373" s="126" t="s">
        <v>6</v>
      </c>
      <c r="C373" s="44" t="s">
        <v>14</v>
      </c>
      <c r="D373" s="49">
        <v>2</v>
      </c>
      <c r="E373" s="49">
        <v>0</v>
      </c>
      <c r="F373" s="49">
        <v>6</v>
      </c>
      <c r="G373" s="49">
        <v>59</v>
      </c>
      <c r="H373" s="49">
        <v>146</v>
      </c>
      <c r="I373" s="49">
        <v>87</v>
      </c>
      <c r="J373" s="49">
        <v>300</v>
      </c>
    </row>
    <row r="374" spans="1:15" ht="15.95" customHeight="1" x14ac:dyDescent="0.25">
      <c r="A374" s="127"/>
      <c r="B374" s="127"/>
      <c r="C374" s="44" t="s">
        <v>16</v>
      </c>
      <c r="D374" s="47">
        <v>6.6666666666666671E-3</v>
      </c>
      <c r="E374" s="47">
        <v>0</v>
      </c>
      <c r="F374" s="47">
        <v>0.02</v>
      </c>
      <c r="G374" s="47">
        <v>0.19666666666666666</v>
      </c>
      <c r="H374" s="47">
        <v>0.48666666666666669</v>
      </c>
      <c r="I374" s="47">
        <v>0.28999999999999998</v>
      </c>
      <c r="J374" s="47">
        <v>1</v>
      </c>
      <c r="L374" s="59">
        <f>H374+I374</f>
        <v>0.77666666666666662</v>
      </c>
      <c r="M374" t="s">
        <v>1811</v>
      </c>
      <c r="N374" t="str">
        <f>B373</f>
        <v>BU-UG</v>
      </c>
      <c r="O374" t="s">
        <v>1815</v>
      </c>
    </row>
    <row r="375" spans="1:15" ht="42" customHeight="1" x14ac:dyDescent="0.25">
      <c r="A375" s="127"/>
      <c r="B375" s="127"/>
      <c r="C375" s="44" t="s">
        <v>887</v>
      </c>
      <c r="D375" s="47">
        <v>9.5238095238095233E-2</v>
      </c>
      <c r="E375" s="47">
        <v>0</v>
      </c>
      <c r="F375" s="47">
        <v>0.1176470588235294</v>
      </c>
      <c r="G375" s="47">
        <v>0.20274914089347079</v>
      </c>
      <c r="H375" s="47">
        <v>0.27238805970149255</v>
      </c>
      <c r="I375" s="47">
        <v>0.2652439024390244</v>
      </c>
      <c r="J375" s="47">
        <v>0.24291497975708501</v>
      </c>
    </row>
    <row r="376" spans="1:15" ht="15.95" customHeight="1" x14ac:dyDescent="0.25">
      <c r="A376" s="127"/>
      <c r="B376" s="126"/>
      <c r="C376" s="45" t="s">
        <v>17</v>
      </c>
      <c r="D376" s="48">
        <v>1.6194331983805667E-3</v>
      </c>
      <c r="E376" s="48">
        <v>0</v>
      </c>
      <c r="F376" s="48">
        <v>4.8582995951417006E-3</v>
      </c>
      <c r="G376" s="48">
        <v>4.7773279352226722E-2</v>
      </c>
      <c r="H376" s="48">
        <v>0.11821862348178139</v>
      </c>
      <c r="I376" s="48">
        <v>7.0445344129554652E-2</v>
      </c>
      <c r="J376" s="48">
        <v>0.24291497975708501</v>
      </c>
    </row>
    <row r="377" spans="1:15" ht="15.95" customHeight="1" x14ac:dyDescent="0.25">
      <c r="A377" s="127"/>
      <c r="B377" s="126" t="s">
        <v>7</v>
      </c>
      <c r="C377" s="44" t="s">
        <v>14</v>
      </c>
      <c r="D377" s="49">
        <v>4</v>
      </c>
      <c r="E377" s="49">
        <v>1</v>
      </c>
      <c r="F377" s="49">
        <v>9</v>
      </c>
      <c r="G377" s="49">
        <v>47</v>
      </c>
      <c r="H377" s="49">
        <v>81</v>
      </c>
      <c r="I377" s="49">
        <v>42</v>
      </c>
      <c r="J377" s="49">
        <v>184</v>
      </c>
    </row>
    <row r="378" spans="1:15" ht="15.95" customHeight="1" x14ac:dyDescent="0.25">
      <c r="A378" s="127"/>
      <c r="B378" s="127"/>
      <c r="C378" s="44" t="s">
        <v>16</v>
      </c>
      <c r="D378" s="47">
        <v>2.1739130434782608E-2</v>
      </c>
      <c r="E378" s="47">
        <v>5.434782608695652E-3</v>
      </c>
      <c r="F378" s="47">
        <v>4.8913043478260872E-2</v>
      </c>
      <c r="G378" s="47">
        <v>0.25543478260869568</v>
      </c>
      <c r="H378" s="47">
        <v>0.44021739130434784</v>
      </c>
      <c r="I378" s="47">
        <v>0.22826086956521738</v>
      </c>
      <c r="J378" s="47">
        <v>1</v>
      </c>
      <c r="L378" s="59">
        <f>H378+I378</f>
        <v>0.66847826086956519</v>
      </c>
      <c r="M378" t="s">
        <v>1811</v>
      </c>
      <c r="N378" t="str">
        <f>B377</f>
        <v>CO-UG</v>
      </c>
      <c r="O378" t="s">
        <v>1815</v>
      </c>
    </row>
    <row r="379" spans="1:15" ht="42" customHeight="1" x14ac:dyDescent="0.25">
      <c r="A379" s="127"/>
      <c r="B379" s="127"/>
      <c r="C379" s="44" t="s">
        <v>887</v>
      </c>
      <c r="D379" s="47">
        <v>0.19047619047619047</v>
      </c>
      <c r="E379" s="47">
        <v>0.125</v>
      </c>
      <c r="F379" s="47">
        <v>0.17647058823529413</v>
      </c>
      <c r="G379" s="47">
        <v>0.16151202749140892</v>
      </c>
      <c r="H379" s="47">
        <v>0.15111940298507462</v>
      </c>
      <c r="I379" s="47">
        <v>0.12804878048780488</v>
      </c>
      <c r="J379" s="47">
        <v>0.14898785425101216</v>
      </c>
    </row>
    <row r="380" spans="1:15" ht="15.95" customHeight="1" x14ac:dyDescent="0.25">
      <c r="A380" s="127"/>
      <c r="B380" s="126"/>
      <c r="C380" s="45" t="s">
        <v>17</v>
      </c>
      <c r="D380" s="48">
        <v>3.2388663967611335E-3</v>
      </c>
      <c r="E380" s="48">
        <v>8.0971659919028337E-4</v>
      </c>
      <c r="F380" s="48">
        <v>7.2874493927125505E-3</v>
      </c>
      <c r="G380" s="48">
        <v>3.8056680161943322E-2</v>
      </c>
      <c r="H380" s="48">
        <v>6.5587044534412955E-2</v>
      </c>
      <c r="I380" s="48">
        <v>3.4008097165991902E-2</v>
      </c>
      <c r="J380" s="48">
        <v>0.14898785425101216</v>
      </c>
    </row>
    <row r="381" spans="1:15" ht="15.95" customHeight="1" x14ac:dyDescent="0.25">
      <c r="A381" s="127"/>
      <c r="B381" s="126" t="s">
        <v>8</v>
      </c>
      <c r="C381" s="44" t="s">
        <v>14</v>
      </c>
      <c r="D381" s="49">
        <v>1</v>
      </c>
      <c r="E381" s="49">
        <v>0</v>
      </c>
      <c r="F381" s="49">
        <v>3</v>
      </c>
      <c r="G381" s="49">
        <v>14</v>
      </c>
      <c r="H381" s="49">
        <v>17</v>
      </c>
      <c r="I381" s="49">
        <v>15</v>
      </c>
      <c r="J381" s="49">
        <v>50</v>
      </c>
    </row>
    <row r="382" spans="1:15" ht="15.95" customHeight="1" x14ac:dyDescent="0.25">
      <c r="A382" s="127"/>
      <c r="B382" s="127"/>
      <c r="C382" s="44" t="s">
        <v>16</v>
      </c>
      <c r="D382" s="47">
        <v>0.02</v>
      </c>
      <c r="E382" s="47">
        <v>0</v>
      </c>
      <c r="F382" s="47">
        <v>0.06</v>
      </c>
      <c r="G382" s="47">
        <v>0.28000000000000003</v>
      </c>
      <c r="H382" s="47">
        <v>0.34</v>
      </c>
      <c r="I382" s="47">
        <v>0.3</v>
      </c>
      <c r="J382" s="47">
        <v>1</v>
      </c>
      <c r="L382" s="59">
        <f>H382+I382</f>
        <v>0.64</v>
      </c>
      <c r="M382" t="s">
        <v>1811</v>
      </c>
      <c r="N382" t="str">
        <f>B381</f>
        <v>ED-UG</v>
      </c>
      <c r="O382" t="s">
        <v>1815</v>
      </c>
    </row>
    <row r="383" spans="1:15" ht="42" customHeight="1" x14ac:dyDescent="0.25">
      <c r="A383" s="127"/>
      <c r="B383" s="127"/>
      <c r="C383" s="44" t="s">
        <v>887</v>
      </c>
      <c r="D383" s="47">
        <v>4.7619047619047616E-2</v>
      </c>
      <c r="E383" s="47">
        <v>0</v>
      </c>
      <c r="F383" s="47">
        <v>5.8823529411764698E-2</v>
      </c>
      <c r="G383" s="47">
        <v>4.8109965635738841E-2</v>
      </c>
      <c r="H383" s="47">
        <v>3.1716417910447763E-2</v>
      </c>
      <c r="I383" s="47">
        <v>4.573170731707317E-2</v>
      </c>
      <c r="J383" s="47">
        <v>4.048582995951417E-2</v>
      </c>
    </row>
    <row r="384" spans="1:15" ht="15.95" customHeight="1" x14ac:dyDescent="0.25">
      <c r="A384" s="127"/>
      <c r="B384" s="126"/>
      <c r="C384" s="45" t="s">
        <v>17</v>
      </c>
      <c r="D384" s="48">
        <v>8.0971659919028337E-4</v>
      </c>
      <c r="E384" s="48">
        <v>0</v>
      </c>
      <c r="F384" s="48">
        <v>2.4291497975708503E-3</v>
      </c>
      <c r="G384" s="48">
        <v>1.1336032388663968E-2</v>
      </c>
      <c r="H384" s="48">
        <v>1.3765182186234818E-2</v>
      </c>
      <c r="I384" s="48">
        <v>1.2145748987854249E-2</v>
      </c>
      <c r="J384" s="48">
        <v>4.048582995951417E-2</v>
      </c>
    </row>
    <row r="385" spans="1:15" ht="15.95" customHeight="1" x14ac:dyDescent="0.25">
      <c r="A385" s="127"/>
      <c r="B385" s="126" t="s">
        <v>9</v>
      </c>
      <c r="C385" s="44" t="s">
        <v>14</v>
      </c>
      <c r="D385" s="49">
        <v>1</v>
      </c>
      <c r="E385" s="49">
        <v>0</v>
      </c>
      <c r="F385" s="49">
        <v>3</v>
      </c>
      <c r="G385" s="49">
        <v>19</v>
      </c>
      <c r="H385" s="49">
        <v>46</v>
      </c>
      <c r="I385" s="49">
        <v>33</v>
      </c>
      <c r="J385" s="49">
        <v>102</v>
      </c>
    </row>
    <row r="386" spans="1:15" ht="15.95" customHeight="1" x14ac:dyDescent="0.25">
      <c r="A386" s="127"/>
      <c r="B386" s="127"/>
      <c r="C386" s="44" t="s">
        <v>16</v>
      </c>
      <c r="D386" s="47">
        <v>9.8039215686274508E-3</v>
      </c>
      <c r="E386" s="47">
        <v>0</v>
      </c>
      <c r="F386" s="47">
        <v>2.9411764705882349E-2</v>
      </c>
      <c r="G386" s="47">
        <v>0.18627450980392157</v>
      </c>
      <c r="H386" s="47">
        <v>0.45098039215686275</v>
      </c>
      <c r="I386" s="47">
        <v>0.32352941176470584</v>
      </c>
      <c r="J386" s="47">
        <v>1</v>
      </c>
      <c r="L386" s="59">
        <f>H386+I386</f>
        <v>0.77450980392156854</v>
      </c>
      <c r="M386" t="s">
        <v>1811</v>
      </c>
      <c r="N386" t="str">
        <f>B385</f>
        <v>FA-UG</v>
      </c>
      <c r="O386" t="s">
        <v>1815</v>
      </c>
    </row>
    <row r="387" spans="1:15" ht="42" customHeight="1" x14ac:dyDescent="0.25">
      <c r="A387" s="127"/>
      <c r="B387" s="127"/>
      <c r="C387" s="44" t="s">
        <v>887</v>
      </c>
      <c r="D387" s="47">
        <v>4.7619047619047616E-2</v>
      </c>
      <c r="E387" s="47">
        <v>0</v>
      </c>
      <c r="F387" s="47">
        <v>5.8823529411764698E-2</v>
      </c>
      <c r="G387" s="47">
        <v>6.5292096219931275E-2</v>
      </c>
      <c r="H387" s="47">
        <v>8.5820895522388058E-2</v>
      </c>
      <c r="I387" s="47">
        <v>0.100609756097561</v>
      </c>
      <c r="J387" s="47">
        <v>8.259109311740892E-2</v>
      </c>
    </row>
    <row r="388" spans="1:15" ht="15.95" customHeight="1" x14ac:dyDescent="0.25">
      <c r="A388" s="127"/>
      <c r="B388" s="126"/>
      <c r="C388" s="45" t="s">
        <v>17</v>
      </c>
      <c r="D388" s="48">
        <v>8.0971659919028337E-4</v>
      </c>
      <c r="E388" s="48">
        <v>0</v>
      </c>
      <c r="F388" s="48">
        <v>2.4291497975708503E-3</v>
      </c>
      <c r="G388" s="48">
        <v>1.5384615384615385E-2</v>
      </c>
      <c r="H388" s="48">
        <v>3.724696356275304E-2</v>
      </c>
      <c r="I388" s="48">
        <v>2.6720647773279357E-2</v>
      </c>
      <c r="J388" s="48">
        <v>8.259109311740892E-2</v>
      </c>
    </row>
    <row r="389" spans="1:15" ht="15.95" customHeight="1" x14ac:dyDescent="0.25">
      <c r="A389" s="127"/>
      <c r="B389" s="126" t="s">
        <v>10</v>
      </c>
      <c r="C389" s="44" t="s">
        <v>14</v>
      </c>
      <c r="D389" s="49">
        <v>2</v>
      </c>
      <c r="E389" s="49">
        <v>4</v>
      </c>
      <c r="F389" s="49">
        <v>10</v>
      </c>
      <c r="G389" s="49">
        <v>59</v>
      </c>
      <c r="H389" s="49">
        <v>66</v>
      </c>
      <c r="I389" s="49">
        <v>28</v>
      </c>
      <c r="J389" s="49">
        <v>169</v>
      </c>
    </row>
    <row r="390" spans="1:15" ht="15.95" customHeight="1" x14ac:dyDescent="0.25">
      <c r="A390" s="127"/>
      <c r="B390" s="127"/>
      <c r="C390" s="44" t="s">
        <v>16</v>
      </c>
      <c r="D390" s="47">
        <v>1.1834319526627219E-2</v>
      </c>
      <c r="E390" s="47">
        <v>2.3668639053254437E-2</v>
      </c>
      <c r="F390" s="47">
        <v>5.9171597633136092E-2</v>
      </c>
      <c r="G390" s="47">
        <v>0.34911242603550297</v>
      </c>
      <c r="H390" s="47">
        <v>0.39053254437869822</v>
      </c>
      <c r="I390" s="47">
        <v>0.16568047337278111</v>
      </c>
      <c r="J390" s="47">
        <v>1</v>
      </c>
      <c r="L390" s="59">
        <f>H390+I390</f>
        <v>0.55621301775147935</v>
      </c>
      <c r="M390" t="s">
        <v>1811</v>
      </c>
      <c r="N390" t="str">
        <f>B389</f>
        <v>HS-UG</v>
      </c>
      <c r="O390" t="s">
        <v>1815</v>
      </c>
    </row>
    <row r="391" spans="1:15" ht="42" customHeight="1" x14ac:dyDescent="0.25">
      <c r="A391" s="127"/>
      <c r="B391" s="127"/>
      <c r="C391" s="44" t="s">
        <v>887</v>
      </c>
      <c r="D391" s="47">
        <v>9.5238095238095233E-2</v>
      </c>
      <c r="E391" s="47">
        <v>0.5</v>
      </c>
      <c r="F391" s="47">
        <v>0.19607843137254904</v>
      </c>
      <c r="G391" s="47">
        <v>0.20274914089347079</v>
      </c>
      <c r="H391" s="47">
        <v>0.12313432835820896</v>
      </c>
      <c r="I391" s="47">
        <v>8.5365853658536592E-2</v>
      </c>
      <c r="J391" s="47">
        <v>0.1368421052631579</v>
      </c>
    </row>
    <row r="392" spans="1:15" ht="15.95" customHeight="1" x14ac:dyDescent="0.25">
      <c r="A392" s="127"/>
      <c r="B392" s="126"/>
      <c r="C392" s="45" t="s">
        <v>17</v>
      </c>
      <c r="D392" s="48">
        <v>1.6194331983805667E-3</v>
      </c>
      <c r="E392" s="48">
        <v>3.2388663967611335E-3</v>
      </c>
      <c r="F392" s="48">
        <v>8.0971659919028341E-3</v>
      </c>
      <c r="G392" s="48">
        <v>4.7773279352226722E-2</v>
      </c>
      <c r="H392" s="48">
        <v>5.3441295546558715E-2</v>
      </c>
      <c r="I392" s="48">
        <v>2.2672064777327937E-2</v>
      </c>
      <c r="J392" s="48">
        <v>0.1368421052631579</v>
      </c>
    </row>
    <row r="393" spans="1:15" ht="15.95" customHeight="1" x14ac:dyDescent="0.25">
      <c r="A393" s="127"/>
      <c r="B393" s="126" t="s">
        <v>11</v>
      </c>
      <c r="C393" s="44" t="s">
        <v>14</v>
      </c>
      <c r="D393" s="49">
        <v>4</v>
      </c>
      <c r="E393" s="49">
        <v>3</v>
      </c>
      <c r="F393" s="49">
        <v>12</v>
      </c>
      <c r="G393" s="49">
        <v>62</v>
      </c>
      <c r="H393" s="49">
        <v>94</v>
      </c>
      <c r="I393" s="49">
        <v>58</v>
      </c>
      <c r="J393" s="49">
        <v>233</v>
      </c>
    </row>
    <row r="394" spans="1:15" ht="15.95" customHeight="1" x14ac:dyDescent="0.25">
      <c r="A394" s="127"/>
      <c r="B394" s="127"/>
      <c r="C394" s="44" t="s">
        <v>16</v>
      </c>
      <c r="D394" s="47">
        <v>1.7167381974248927E-2</v>
      </c>
      <c r="E394" s="47">
        <v>1.2875536480686695E-2</v>
      </c>
      <c r="F394" s="47">
        <v>5.1502145922746781E-2</v>
      </c>
      <c r="G394" s="47">
        <v>0.26609442060085836</v>
      </c>
      <c r="H394" s="47">
        <v>0.40343347639484972</v>
      </c>
      <c r="I394" s="47">
        <v>0.24892703862660945</v>
      </c>
      <c r="J394" s="47">
        <v>1</v>
      </c>
      <c r="L394" s="59">
        <f>H394+I394</f>
        <v>0.6523605150214592</v>
      </c>
      <c r="M394" t="s">
        <v>1811</v>
      </c>
      <c r="N394" t="str">
        <f>B393</f>
        <v>SE-UG</v>
      </c>
      <c r="O394" t="s">
        <v>1815</v>
      </c>
    </row>
    <row r="395" spans="1:15" ht="42" customHeight="1" x14ac:dyDescent="0.25">
      <c r="A395" s="127"/>
      <c r="B395" s="127"/>
      <c r="C395" s="44" t="s">
        <v>887</v>
      </c>
      <c r="D395" s="47">
        <v>0.19047619047619047</v>
      </c>
      <c r="E395" s="47">
        <v>0.375</v>
      </c>
      <c r="F395" s="47">
        <v>0.23529411764705879</v>
      </c>
      <c r="G395" s="47">
        <v>0.21305841924398625</v>
      </c>
      <c r="H395" s="47">
        <v>0.17537313432835824</v>
      </c>
      <c r="I395" s="47">
        <v>0.17682926829268295</v>
      </c>
      <c r="J395" s="47">
        <v>0.18866396761133605</v>
      </c>
    </row>
    <row r="396" spans="1:15" ht="15.95" customHeight="1" x14ac:dyDescent="0.25">
      <c r="A396" s="126"/>
      <c r="B396" s="126"/>
      <c r="C396" s="45" t="s">
        <v>17</v>
      </c>
      <c r="D396" s="48">
        <v>3.2388663967611335E-3</v>
      </c>
      <c r="E396" s="48">
        <v>2.4291497975708503E-3</v>
      </c>
      <c r="F396" s="48">
        <v>9.7165991902834013E-3</v>
      </c>
      <c r="G396" s="48">
        <v>5.0202429149797577E-2</v>
      </c>
      <c r="H396" s="48">
        <v>7.6113360323886645E-2</v>
      </c>
      <c r="I396" s="48">
        <v>4.6963562753036439E-2</v>
      </c>
      <c r="J396" s="48">
        <v>0.18866396761133605</v>
      </c>
    </row>
    <row r="397" spans="1:15" ht="15.95" customHeight="1" x14ac:dyDescent="0.25">
      <c r="A397" s="126" t="s">
        <v>4</v>
      </c>
      <c r="B397" s="127"/>
      <c r="C397" s="44" t="s">
        <v>14</v>
      </c>
      <c r="D397" s="49">
        <v>21</v>
      </c>
      <c r="E397" s="49">
        <v>8</v>
      </c>
      <c r="F397" s="49">
        <v>51</v>
      </c>
      <c r="G397" s="49">
        <v>291</v>
      </c>
      <c r="H397" s="49">
        <v>536</v>
      </c>
      <c r="I397" s="49">
        <v>328</v>
      </c>
      <c r="J397" s="49">
        <v>1235</v>
      </c>
    </row>
    <row r="398" spans="1:15" ht="15.95" customHeight="1" x14ac:dyDescent="0.25">
      <c r="A398" s="127"/>
      <c r="B398" s="127"/>
      <c r="C398" s="44" t="s">
        <v>16</v>
      </c>
      <c r="D398" s="47">
        <v>1.7004048582995951E-2</v>
      </c>
      <c r="E398" s="47">
        <v>6.4777327935222669E-3</v>
      </c>
      <c r="F398" s="47">
        <v>4.129554655870446E-2</v>
      </c>
      <c r="G398" s="47">
        <v>0.23562753036437248</v>
      </c>
      <c r="H398" s="47">
        <v>0.43400809716599192</v>
      </c>
      <c r="I398" s="47">
        <v>0.26558704453441295</v>
      </c>
      <c r="J398" s="47">
        <v>1</v>
      </c>
      <c r="L398" s="59">
        <f>H398+I398</f>
        <v>0.69959514170040493</v>
      </c>
      <c r="M398" t="s">
        <v>1811</v>
      </c>
      <c r="N398" t="s">
        <v>1813</v>
      </c>
      <c r="O398" t="s">
        <v>1815</v>
      </c>
    </row>
    <row r="399" spans="1:15" ht="42" customHeight="1" x14ac:dyDescent="0.25">
      <c r="A399" s="127"/>
      <c r="B399" s="127"/>
      <c r="C399" s="44" t="s">
        <v>887</v>
      </c>
      <c r="D399" s="47">
        <v>1</v>
      </c>
      <c r="E399" s="47">
        <v>1</v>
      </c>
      <c r="F399" s="47">
        <v>1</v>
      </c>
      <c r="G399" s="47">
        <v>1</v>
      </c>
      <c r="H399" s="47">
        <v>1</v>
      </c>
      <c r="I399" s="47">
        <v>1</v>
      </c>
      <c r="J399" s="47">
        <v>1</v>
      </c>
    </row>
    <row r="400" spans="1:15" s="76" customFormat="1" ht="15.95" customHeight="1" thickBot="1" x14ac:dyDescent="0.3">
      <c r="A400" s="128"/>
      <c r="B400" s="128"/>
      <c r="C400" s="135" t="s">
        <v>17</v>
      </c>
      <c r="D400" s="136">
        <v>1.7004048582995951E-2</v>
      </c>
      <c r="E400" s="136">
        <v>6.4777327935222669E-3</v>
      </c>
      <c r="F400" s="136">
        <v>4.129554655870446E-2</v>
      </c>
      <c r="G400" s="136">
        <v>0.23562753036437248</v>
      </c>
      <c r="H400" s="136">
        <v>0.43400809716599192</v>
      </c>
      <c r="I400" s="136">
        <v>0.26558704453441295</v>
      </c>
      <c r="J400" s="136">
        <v>1</v>
      </c>
    </row>
    <row r="401" spans="1:15" ht="15.75" thickTop="1" x14ac:dyDescent="0.25"/>
    <row r="402" spans="1:15" ht="18.95" customHeight="1" x14ac:dyDescent="0.25">
      <c r="A402" s="129" t="s">
        <v>888</v>
      </c>
      <c r="B402" s="129"/>
      <c r="C402" s="129"/>
      <c r="D402" s="129"/>
      <c r="E402" s="129"/>
      <c r="F402" s="129"/>
      <c r="G402" s="129"/>
      <c r="H402" s="129"/>
      <c r="I402" s="129"/>
      <c r="J402" s="129"/>
    </row>
    <row r="403" spans="1:15" ht="15" customHeight="1" x14ac:dyDescent="0.25">
      <c r="A403" s="130"/>
      <c r="B403" s="130"/>
      <c r="C403" s="130"/>
      <c r="D403" s="132" t="s">
        <v>889</v>
      </c>
      <c r="E403" s="132"/>
      <c r="F403" s="132"/>
      <c r="G403" s="132"/>
      <c r="H403" s="132"/>
      <c r="I403" s="132"/>
      <c r="J403" s="132" t="s">
        <v>4</v>
      </c>
    </row>
    <row r="404" spans="1:15" ht="69.95" customHeight="1" x14ac:dyDescent="0.25">
      <c r="A404" s="131"/>
      <c r="B404" s="131"/>
      <c r="C404" s="131"/>
      <c r="D404" s="42" t="s">
        <v>851</v>
      </c>
      <c r="E404" s="42" t="s">
        <v>852</v>
      </c>
      <c r="F404" s="42" t="s">
        <v>853</v>
      </c>
      <c r="G404" s="42" t="s">
        <v>854</v>
      </c>
      <c r="H404" s="42" t="s">
        <v>855</v>
      </c>
      <c r="I404" s="42" t="s">
        <v>856</v>
      </c>
      <c r="J404" s="133"/>
    </row>
    <row r="405" spans="1:15" ht="15.95" customHeight="1" x14ac:dyDescent="0.25">
      <c r="A405" s="134" t="s">
        <v>3</v>
      </c>
      <c r="B405" s="134" t="s">
        <v>5</v>
      </c>
      <c r="C405" s="43" t="s">
        <v>14</v>
      </c>
      <c r="D405" s="46">
        <v>8</v>
      </c>
      <c r="E405" s="46">
        <v>4</v>
      </c>
      <c r="F405" s="46">
        <v>14</v>
      </c>
      <c r="G405" s="46">
        <v>36</v>
      </c>
      <c r="H405" s="46">
        <v>78</v>
      </c>
      <c r="I405" s="46">
        <v>57</v>
      </c>
      <c r="J405" s="46">
        <v>197</v>
      </c>
    </row>
    <row r="406" spans="1:15" ht="15.95" customHeight="1" x14ac:dyDescent="0.25">
      <c r="A406" s="127"/>
      <c r="B406" s="127"/>
      <c r="C406" s="44" t="s">
        <v>16</v>
      </c>
      <c r="D406" s="47">
        <v>4.060913705583756E-2</v>
      </c>
      <c r="E406" s="47">
        <v>2.030456852791878E-2</v>
      </c>
      <c r="F406" s="47">
        <v>7.1065989847715741E-2</v>
      </c>
      <c r="G406" s="47">
        <v>0.18274111675126903</v>
      </c>
      <c r="H406" s="47">
        <v>0.39593908629441626</v>
      </c>
      <c r="I406" s="47">
        <v>0.28934010152284262</v>
      </c>
      <c r="J406" s="47">
        <v>1</v>
      </c>
      <c r="L406" s="59">
        <f>H406+I406</f>
        <v>0.68527918781725883</v>
      </c>
      <c r="M406" t="s">
        <v>1811</v>
      </c>
      <c r="N406" t="str">
        <f>B405</f>
        <v>AS-UG</v>
      </c>
      <c r="O406" t="s">
        <v>1815</v>
      </c>
    </row>
    <row r="407" spans="1:15" ht="27.95" customHeight="1" x14ac:dyDescent="0.25">
      <c r="A407" s="127"/>
      <c r="B407" s="127"/>
      <c r="C407" s="44" t="s">
        <v>890</v>
      </c>
      <c r="D407" s="47">
        <v>0.4</v>
      </c>
      <c r="E407" s="47">
        <v>0.2857142857142857</v>
      </c>
      <c r="F407" s="47">
        <v>0.19444444444444448</v>
      </c>
      <c r="G407" s="47">
        <v>0.12903225806451613</v>
      </c>
      <c r="H407" s="47">
        <v>0.1598360655737705</v>
      </c>
      <c r="I407" s="47">
        <v>0.15745856353591159</v>
      </c>
      <c r="J407" s="47">
        <v>0.15951417004048582</v>
      </c>
    </row>
    <row r="408" spans="1:15" ht="15.95" customHeight="1" x14ac:dyDescent="0.25">
      <c r="A408" s="127"/>
      <c r="B408" s="126"/>
      <c r="C408" s="45" t="s">
        <v>17</v>
      </c>
      <c r="D408" s="48">
        <v>6.4777327935222669E-3</v>
      </c>
      <c r="E408" s="48">
        <v>3.2388663967611335E-3</v>
      </c>
      <c r="F408" s="48">
        <v>1.1336032388663968E-2</v>
      </c>
      <c r="G408" s="48">
        <v>2.9149797570850202E-2</v>
      </c>
      <c r="H408" s="48">
        <v>6.3157894736842107E-2</v>
      </c>
      <c r="I408" s="48">
        <v>4.6153846153846156E-2</v>
      </c>
      <c r="J408" s="48">
        <v>0.15951417004048582</v>
      </c>
    </row>
    <row r="409" spans="1:15" ht="15.95" customHeight="1" x14ac:dyDescent="0.25">
      <c r="A409" s="127"/>
      <c r="B409" s="126" t="s">
        <v>6</v>
      </c>
      <c r="C409" s="44" t="s">
        <v>14</v>
      </c>
      <c r="D409" s="49">
        <v>2</v>
      </c>
      <c r="E409" s="49">
        <v>5</v>
      </c>
      <c r="F409" s="49">
        <v>18</v>
      </c>
      <c r="G409" s="49">
        <v>61</v>
      </c>
      <c r="H409" s="49">
        <v>131</v>
      </c>
      <c r="I409" s="49">
        <v>83</v>
      </c>
      <c r="J409" s="49">
        <v>300</v>
      </c>
    </row>
    <row r="410" spans="1:15" ht="15.95" customHeight="1" x14ac:dyDescent="0.25">
      <c r="A410" s="127"/>
      <c r="B410" s="127"/>
      <c r="C410" s="44" t="s">
        <v>16</v>
      </c>
      <c r="D410" s="47">
        <v>6.6666666666666671E-3</v>
      </c>
      <c r="E410" s="47">
        <v>1.6666666666666666E-2</v>
      </c>
      <c r="F410" s="47">
        <v>0.06</v>
      </c>
      <c r="G410" s="47">
        <v>0.20333333333333331</v>
      </c>
      <c r="H410" s="47">
        <v>0.43666666666666665</v>
      </c>
      <c r="I410" s="47">
        <v>0.27666666666666667</v>
      </c>
      <c r="J410" s="47">
        <v>1</v>
      </c>
      <c r="L410" s="59">
        <f>H410+I410</f>
        <v>0.71333333333333337</v>
      </c>
      <c r="M410" t="s">
        <v>1811</v>
      </c>
      <c r="N410" t="str">
        <f>B409</f>
        <v>BU-UG</v>
      </c>
      <c r="O410" t="s">
        <v>1815</v>
      </c>
    </row>
    <row r="411" spans="1:15" ht="27.95" customHeight="1" x14ac:dyDescent="0.25">
      <c r="A411" s="127"/>
      <c r="B411" s="127"/>
      <c r="C411" s="44" t="s">
        <v>890</v>
      </c>
      <c r="D411" s="47">
        <v>0.1</v>
      </c>
      <c r="E411" s="47">
        <v>0.35714285714285715</v>
      </c>
      <c r="F411" s="47">
        <v>0.25</v>
      </c>
      <c r="G411" s="47">
        <v>0.21863799283154123</v>
      </c>
      <c r="H411" s="47">
        <v>0.26844262295081966</v>
      </c>
      <c r="I411" s="47">
        <v>0.2292817679558011</v>
      </c>
      <c r="J411" s="47">
        <v>0.24291497975708501</v>
      </c>
    </row>
    <row r="412" spans="1:15" ht="15.95" customHeight="1" x14ac:dyDescent="0.25">
      <c r="A412" s="127"/>
      <c r="B412" s="126"/>
      <c r="C412" s="45" t="s">
        <v>17</v>
      </c>
      <c r="D412" s="48">
        <v>1.6194331983805667E-3</v>
      </c>
      <c r="E412" s="48">
        <v>4.048582995951417E-3</v>
      </c>
      <c r="F412" s="48">
        <v>1.4574898785425101E-2</v>
      </c>
      <c r="G412" s="48">
        <v>4.9392712550607287E-2</v>
      </c>
      <c r="H412" s="48">
        <v>0.10607287449392713</v>
      </c>
      <c r="I412" s="48">
        <v>6.7206477732793521E-2</v>
      </c>
      <c r="J412" s="48">
        <v>0.24291497975708501</v>
      </c>
    </row>
    <row r="413" spans="1:15" ht="15.95" customHeight="1" x14ac:dyDescent="0.25">
      <c r="A413" s="127"/>
      <c r="B413" s="126" t="s">
        <v>7</v>
      </c>
      <c r="C413" s="44" t="s">
        <v>14</v>
      </c>
      <c r="D413" s="49">
        <v>3</v>
      </c>
      <c r="E413" s="49">
        <v>1</v>
      </c>
      <c r="F413" s="49">
        <v>5</v>
      </c>
      <c r="G413" s="49">
        <v>41</v>
      </c>
      <c r="H413" s="49">
        <v>69</v>
      </c>
      <c r="I413" s="49">
        <v>65</v>
      </c>
      <c r="J413" s="49">
        <v>184</v>
      </c>
    </row>
    <row r="414" spans="1:15" ht="15.95" customHeight="1" x14ac:dyDescent="0.25">
      <c r="A414" s="127"/>
      <c r="B414" s="127"/>
      <c r="C414" s="44" t="s">
        <v>16</v>
      </c>
      <c r="D414" s="47">
        <v>1.6304347826086956E-2</v>
      </c>
      <c r="E414" s="47">
        <v>5.434782608695652E-3</v>
      </c>
      <c r="F414" s="47">
        <v>2.717391304347826E-2</v>
      </c>
      <c r="G414" s="47">
        <v>0.22282608695652173</v>
      </c>
      <c r="H414" s="47">
        <v>0.375</v>
      </c>
      <c r="I414" s="47">
        <v>0.35326086956521741</v>
      </c>
      <c r="J414" s="47">
        <v>1</v>
      </c>
      <c r="L414" s="59">
        <f>H414+I414</f>
        <v>0.72826086956521741</v>
      </c>
      <c r="M414" t="s">
        <v>1811</v>
      </c>
      <c r="N414" t="str">
        <f>B413</f>
        <v>CO-UG</v>
      </c>
      <c r="O414" t="s">
        <v>1815</v>
      </c>
    </row>
    <row r="415" spans="1:15" ht="27.95" customHeight="1" x14ac:dyDescent="0.25">
      <c r="A415" s="127"/>
      <c r="B415" s="127"/>
      <c r="C415" s="44" t="s">
        <v>890</v>
      </c>
      <c r="D415" s="47">
        <v>0.15</v>
      </c>
      <c r="E415" s="47">
        <v>7.1428571428571425E-2</v>
      </c>
      <c r="F415" s="47">
        <v>6.9444444444444448E-2</v>
      </c>
      <c r="G415" s="47">
        <v>0.14695340501792115</v>
      </c>
      <c r="H415" s="47">
        <v>0.14139344262295081</v>
      </c>
      <c r="I415" s="47">
        <v>0.17955801104972377</v>
      </c>
      <c r="J415" s="47">
        <v>0.14898785425101216</v>
      </c>
    </row>
    <row r="416" spans="1:15" ht="15.95" customHeight="1" x14ac:dyDescent="0.25">
      <c r="A416" s="127"/>
      <c r="B416" s="126"/>
      <c r="C416" s="45" t="s">
        <v>17</v>
      </c>
      <c r="D416" s="48">
        <v>2.4291497975708503E-3</v>
      </c>
      <c r="E416" s="48">
        <v>8.0971659919028337E-4</v>
      </c>
      <c r="F416" s="48">
        <v>4.048582995951417E-3</v>
      </c>
      <c r="G416" s="48">
        <v>3.3198380566801619E-2</v>
      </c>
      <c r="H416" s="48">
        <v>5.5870445344129556E-2</v>
      </c>
      <c r="I416" s="48">
        <v>5.2631578947368418E-2</v>
      </c>
      <c r="J416" s="48">
        <v>0.14898785425101216</v>
      </c>
    </row>
    <row r="417" spans="1:15" ht="15.95" customHeight="1" x14ac:dyDescent="0.25">
      <c r="A417" s="127"/>
      <c r="B417" s="126" t="s">
        <v>8</v>
      </c>
      <c r="C417" s="44" t="s">
        <v>14</v>
      </c>
      <c r="D417" s="49">
        <v>1</v>
      </c>
      <c r="E417" s="49">
        <v>0</v>
      </c>
      <c r="F417" s="49">
        <v>2</v>
      </c>
      <c r="G417" s="49">
        <v>14</v>
      </c>
      <c r="H417" s="49">
        <v>17</v>
      </c>
      <c r="I417" s="49">
        <v>16</v>
      </c>
      <c r="J417" s="49">
        <v>50</v>
      </c>
    </row>
    <row r="418" spans="1:15" ht="15.95" customHeight="1" x14ac:dyDescent="0.25">
      <c r="A418" s="127"/>
      <c r="B418" s="127"/>
      <c r="C418" s="44" t="s">
        <v>16</v>
      </c>
      <c r="D418" s="47">
        <v>0.02</v>
      </c>
      <c r="E418" s="47">
        <v>0</v>
      </c>
      <c r="F418" s="47">
        <v>0.04</v>
      </c>
      <c r="G418" s="47">
        <v>0.28000000000000003</v>
      </c>
      <c r="H418" s="47">
        <v>0.34</v>
      </c>
      <c r="I418" s="47">
        <v>0.32</v>
      </c>
      <c r="J418" s="47">
        <v>1</v>
      </c>
      <c r="L418" s="59">
        <f>H418+I418</f>
        <v>0.66</v>
      </c>
      <c r="M418" t="s">
        <v>1811</v>
      </c>
      <c r="N418" t="str">
        <f>B417</f>
        <v>ED-UG</v>
      </c>
      <c r="O418" t="s">
        <v>1815</v>
      </c>
    </row>
    <row r="419" spans="1:15" ht="27.95" customHeight="1" x14ac:dyDescent="0.25">
      <c r="A419" s="127"/>
      <c r="B419" s="127"/>
      <c r="C419" s="44" t="s">
        <v>890</v>
      </c>
      <c r="D419" s="47">
        <v>0.05</v>
      </c>
      <c r="E419" s="47">
        <v>0</v>
      </c>
      <c r="F419" s="47">
        <v>2.7777777777777776E-2</v>
      </c>
      <c r="G419" s="47">
        <v>5.0179211469534052E-2</v>
      </c>
      <c r="H419" s="47">
        <v>3.4836065573770489E-2</v>
      </c>
      <c r="I419" s="47">
        <v>4.4198895027624301E-2</v>
      </c>
      <c r="J419" s="47">
        <v>4.048582995951417E-2</v>
      </c>
    </row>
    <row r="420" spans="1:15" ht="15.95" customHeight="1" x14ac:dyDescent="0.25">
      <c r="A420" s="127"/>
      <c r="B420" s="126"/>
      <c r="C420" s="45" t="s">
        <v>17</v>
      </c>
      <c r="D420" s="48">
        <v>8.0971659919028337E-4</v>
      </c>
      <c r="E420" s="48">
        <v>0</v>
      </c>
      <c r="F420" s="48">
        <v>1.6194331983805667E-3</v>
      </c>
      <c r="G420" s="48">
        <v>1.1336032388663968E-2</v>
      </c>
      <c r="H420" s="48">
        <v>1.3765182186234818E-2</v>
      </c>
      <c r="I420" s="48">
        <v>1.2955465587044534E-2</v>
      </c>
      <c r="J420" s="48">
        <v>4.048582995951417E-2</v>
      </c>
    </row>
    <row r="421" spans="1:15" ht="15.95" customHeight="1" x14ac:dyDescent="0.25">
      <c r="A421" s="127"/>
      <c r="B421" s="126" t="s">
        <v>9</v>
      </c>
      <c r="C421" s="44" t="s">
        <v>14</v>
      </c>
      <c r="D421" s="49">
        <v>1</v>
      </c>
      <c r="E421" s="49">
        <v>0</v>
      </c>
      <c r="F421" s="49">
        <v>5</v>
      </c>
      <c r="G421" s="49">
        <v>23</v>
      </c>
      <c r="H421" s="49">
        <v>43</v>
      </c>
      <c r="I421" s="49">
        <v>30</v>
      </c>
      <c r="J421" s="49">
        <v>102</v>
      </c>
    </row>
    <row r="422" spans="1:15" ht="15.95" customHeight="1" x14ac:dyDescent="0.25">
      <c r="A422" s="127"/>
      <c r="B422" s="127"/>
      <c r="C422" s="44" t="s">
        <v>16</v>
      </c>
      <c r="D422" s="47">
        <v>9.8039215686274508E-3</v>
      </c>
      <c r="E422" s="47">
        <v>0</v>
      </c>
      <c r="F422" s="47">
        <v>4.9019607843137261E-2</v>
      </c>
      <c r="G422" s="47">
        <v>0.22549019607843138</v>
      </c>
      <c r="H422" s="47">
        <v>0.42156862745098039</v>
      </c>
      <c r="I422" s="47">
        <v>0.29411764705882354</v>
      </c>
      <c r="J422" s="47">
        <v>1</v>
      </c>
      <c r="L422" s="59">
        <f>H422+I422</f>
        <v>0.71568627450980393</v>
      </c>
      <c r="M422" t="s">
        <v>1811</v>
      </c>
      <c r="N422" t="str">
        <f>B421</f>
        <v>FA-UG</v>
      </c>
      <c r="O422" t="s">
        <v>1815</v>
      </c>
    </row>
    <row r="423" spans="1:15" ht="27.95" customHeight="1" x14ac:dyDescent="0.25">
      <c r="A423" s="127"/>
      <c r="B423" s="127"/>
      <c r="C423" s="44" t="s">
        <v>890</v>
      </c>
      <c r="D423" s="47">
        <v>0.05</v>
      </c>
      <c r="E423" s="47">
        <v>0</v>
      </c>
      <c r="F423" s="47">
        <v>6.9444444444444448E-2</v>
      </c>
      <c r="G423" s="47">
        <v>8.2437275985663097E-2</v>
      </c>
      <c r="H423" s="47">
        <v>8.8114754098360656E-2</v>
      </c>
      <c r="I423" s="47">
        <v>8.2872928176795563E-2</v>
      </c>
      <c r="J423" s="47">
        <v>8.259109311740892E-2</v>
      </c>
    </row>
    <row r="424" spans="1:15" ht="15.95" customHeight="1" x14ac:dyDescent="0.25">
      <c r="A424" s="127"/>
      <c r="B424" s="126"/>
      <c r="C424" s="45" t="s">
        <v>17</v>
      </c>
      <c r="D424" s="48">
        <v>8.0971659919028337E-4</v>
      </c>
      <c r="E424" s="48">
        <v>0</v>
      </c>
      <c r="F424" s="48">
        <v>4.048582995951417E-3</v>
      </c>
      <c r="G424" s="48">
        <v>1.862348178137652E-2</v>
      </c>
      <c r="H424" s="48">
        <v>3.4817813765182185E-2</v>
      </c>
      <c r="I424" s="48">
        <v>2.4291497975708499E-2</v>
      </c>
      <c r="J424" s="48">
        <v>8.259109311740892E-2</v>
      </c>
    </row>
    <row r="425" spans="1:15" ht="15.95" customHeight="1" x14ac:dyDescent="0.25">
      <c r="A425" s="127"/>
      <c r="B425" s="126" t="s">
        <v>10</v>
      </c>
      <c r="C425" s="44" t="s">
        <v>14</v>
      </c>
      <c r="D425" s="49">
        <v>0</v>
      </c>
      <c r="E425" s="49">
        <v>1</v>
      </c>
      <c r="F425" s="49">
        <v>8</v>
      </c>
      <c r="G425" s="49">
        <v>41</v>
      </c>
      <c r="H425" s="49">
        <v>67</v>
      </c>
      <c r="I425" s="49">
        <v>52</v>
      </c>
      <c r="J425" s="49">
        <v>169</v>
      </c>
    </row>
    <row r="426" spans="1:15" ht="15.95" customHeight="1" x14ac:dyDescent="0.25">
      <c r="A426" s="127"/>
      <c r="B426" s="127"/>
      <c r="C426" s="44" t="s">
        <v>16</v>
      </c>
      <c r="D426" s="47">
        <v>0</v>
      </c>
      <c r="E426" s="47">
        <v>5.9171597633136093E-3</v>
      </c>
      <c r="F426" s="47">
        <v>4.7337278106508875E-2</v>
      </c>
      <c r="G426" s="47">
        <v>0.24260355029585801</v>
      </c>
      <c r="H426" s="47">
        <v>0.39644970414201181</v>
      </c>
      <c r="I426" s="47">
        <v>0.30769230769230771</v>
      </c>
      <c r="J426" s="47">
        <v>1</v>
      </c>
      <c r="L426" s="59">
        <f>H426+I426</f>
        <v>0.70414201183431957</v>
      </c>
      <c r="M426" t="s">
        <v>1811</v>
      </c>
      <c r="N426" t="str">
        <f>B425</f>
        <v>HS-UG</v>
      </c>
      <c r="O426" t="s">
        <v>1815</v>
      </c>
    </row>
    <row r="427" spans="1:15" ht="27.95" customHeight="1" x14ac:dyDescent="0.25">
      <c r="A427" s="127"/>
      <c r="B427" s="127"/>
      <c r="C427" s="44" t="s">
        <v>890</v>
      </c>
      <c r="D427" s="47">
        <v>0</v>
      </c>
      <c r="E427" s="47">
        <v>7.1428571428571425E-2</v>
      </c>
      <c r="F427" s="47">
        <v>0.1111111111111111</v>
      </c>
      <c r="G427" s="47">
        <v>0.14695340501792115</v>
      </c>
      <c r="H427" s="47">
        <v>0.13729508196721313</v>
      </c>
      <c r="I427" s="47">
        <v>0.143646408839779</v>
      </c>
      <c r="J427" s="47">
        <v>0.1368421052631579</v>
      </c>
    </row>
    <row r="428" spans="1:15" ht="15.95" customHeight="1" x14ac:dyDescent="0.25">
      <c r="A428" s="127"/>
      <c r="B428" s="126"/>
      <c r="C428" s="45" t="s">
        <v>17</v>
      </c>
      <c r="D428" s="48">
        <v>0</v>
      </c>
      <c r="E428" s="48">
        <v>8.0971659919028337E-4</v>
      </c>
      <c r="F428" s="48">
        <v>6.4777327935222669E-3</v>
      </c>
      <c r="G428" s="48">
        <v>3.3198380566801619E-2</v>
      </c>
      <c r="H428" s="48">
        <v>5.4251012145748991E-2</v>
      </c>
      <c r="I428" s="48">
        <v>4.2105263157894736E-2</v>
      </c>
      <c r="J428" s="48">
        <v>0.1368421052631579</v>
      </c>
    </row>
    <row r="429" spans="1:15" ht="15.95" customHeight="1" x14ac:dyDescent="0.25">
      <c r="A429" s="127"/>
      <c r="B429" s="126" t="s">
        <v>11</v>
      </c>
      <c r="C429" s="44" t="s">
        <v>14</v>
      </c>
      <c r="D429" s="49">
        <v>5</v>
      </c>
      <c r="E429" s="49">
        <v>3</v>
      </c>
      <c r="F429" s="49">
        <v>20</v>
      </c>
      <c r="G429" s="49">
        <v>63</v>
      </c>
      <c r="H429" s="49">
        <v>83</v>
      </c>
      <c r="I429" s="49">
        <v>59</v>
      </c>
      <c r="J429" s="49">
        <v>233</v>
      </c>
    </row>
    <row r="430" spans="1:15" ht="15.95" customHeight="1" x14ac:dyDescent="0.25">
      <c r="A430" s="127"/>
      <c r="B430" s="127"/>
      <c r="C430" s="44" t="s">
        <v>16</v>
      </c>
      <c r="D430" s="47">
        <v>2.1459227467811159E-2</v>
      </c>
      <c r="E430" s="47">
        <v>1.2875536480686695E-2</v>
      </c>
      <c r="F430" s="47">
        <v>8.5836909871244635E-2</v>
      </c>
      <c r="G430" s="47">
        <v>0.27038626609442062</v>
      </c>
      <c r="H430" s="47">
        <v>0.35622317596566527</v>
      </c>
      <c r="I430" s="47">
        <v>0.25321888412017168</v>
      </c>
      <c r="J430" s="47">
        <v>1</v>
      </c>
      <c r="L430" s="59">
        <f>H430+I430</f>
        <v>0.60944206008583701</v>
      </c>
      <c r="M430" t="s">
        <v>1811</v>
      </c>
      <c r="N430" t="str">
        <f>B429</f>
        <v>SE-UG</v>
      </c>
      <c r="O430" t="s">
        <v>1815</v>
      </c>
    </row>
    <row r="431" spans="1:15" ht="27.95" customHeight="1" x14ac:dyDescent="0.25">
      <c r="A431" s="127"/>
      <c r="B431" s="127"/>
      <c r="C431" s="44" t="s">
        <v>890</v>
      </c>
      <c r="D431" s="47">
        <v>0.25</v>
      </c>
      <c r="E431" s="47">
        <v>0.21428571428571427</v>
      </c>
      <c r="F431" s="47">
        <v>0.27777777777777779</v>
      </c>
      <c r="G431" s="47">
        <v>0.22580645161290319</v>
      </c>
      <c r="H431" s="47">
        <v>0.17008196721311475</v>
      </c>
      <c r="I431" s="47">
        <v>0.16298342541436464</v>
      </c>
      <c r="J431" s="47">
        <v>0.18866396761133605</v>
      </c>
    </row>
    <row r="432" spans="1:15" ht="15.95" customHeight="1" x14ac:dyDescent="0.25">
      <c r="A432" s="126"/>
      <c r="B432" s="126"/>
      <c r="C432" s="45" t="s">
        <v>17</v>
      </c>
      <c r="D432" s="48">
        <v>4.048582995951417E-3</v>
      </c>
      <c r="E432" s="48">
        <v>2.4291497975708503E-3</v>
      </c>
      <c r="F432" s="48">
        <v>1.6194331983805668E-2</v>
      </c>
      <c r="G432" s="48">
        <v>5.1012145748987853E-2</v>
      </c>
      <c r="H432" s="48">
        <v>6.7206477732793521E-2</v>
      </c>
      <c r="I432" s="48">
        <v>4.7773279352226722E-2</v>
      </c>
      <c r="J432" s="48">
        <v>0.18866396761133605</v>
      </c>
    </row>
    <row r="433" spans="1:15" ht="15.95" customHeight="1" x14ac:dyDescent="0.25">
      <c r="A433" s="126" t="s">
        <v>4</v>
      </c>
      <c r="B433" s="127"/>
      <c r="C433" s="44" t="s">
        <v>14</v>
      </c>
      <c r="D433" s="49">
        <v>20</v>
      </c>
      <c r="E433" s="49">
        <v>14</v>
      </c>
      <c r="F433" s="49">
        <v>72</v>
      </c>
      <c r="G433" s="49">
        <v>279</v>
      </c>
      <c r="H433" s="49">
        <v>488</v>
      </c>
      <c r="I433" s="49">
        <v>362</v>
      </c>
      <c r="J433" s="49">
        <v>1235</v>
      </c>
    </row>
    <row r="434" spans="1:15" ht="15.95" customHeight="1" x14ac:dyDescent="0.25">
      <c r="A434" s="127"/>
      <c r="B434" s="127"/>
      <c r="C434" s="44" t="s">
        <v>16</v>
      </c>
      <c r="D434" s="47">
        <v>1.6194331983805668E-2</v>
      </c>
      <c r="E434" s="47">
        <v>1.1336032388663968E-2</v>
      </c>
      <c r="F434" s="47">
        <v>5.8299595141700404E-2</v>
      </c>
      <c r="G434" s="47">
        <v>0.22591093117408906</v>
      </c>
      <c r="H434" s="47">
        <v>0.3951417004048583</v>
      </c>
      <c r="I434" s="47">
        <v>0.29311740890688259</v>
      </c>
      <c r="J434" s="47">
        <v>1</v>
      </c>
      <c r="L434" s="59">
        <f>H434+I434</f>
        <v>0.68825910931174095</v>
      </c>
      <c r="M434" t="s">
        <v>1811</v>
      </c>
      <c r="N434" t="s">
        <v>1813</v>
      </c>
      <c r="O434" t="s">
        <v>1815</v>
      </c>
    </row>
    <row r="435" spans="1:15" ht="27.95" customHeight="1" x14ac:dyDescent="0.25">
      <c r="A435" s="127"/>
      <c r="B435" s="127"/>
      <c r="C435" s="44" t="s">
        <v>890</v>
      </c>
      <c r="D435" s="47">
        <v>1</v>
      </c>
      <c r="E435" s="47">
        <v>1</v>
      </c>
      <c r="F435" s="47">
        <v>1</v>
      </c>
      <c r="G435" s="47">
        <v>1</v>
      </c>
      <c r="H435" s="47">
        <v>1</v>
      </c>
      <c r="I435" s="47">
        <v>1</v>
      </c>
      <c r="J435" s="47">
        <v>1</v>
      </c>
    </row>
    <row r="436" spans="1:15" s="76" customFormat="1" ht="15.95" customHeight="1" thickBot="1" x14ac:dyDescent="0.3">
      <c r="A436" s="128"/>
      <c r="B436" s="128"/>
      <c r="C436" s="135" t="s">
        <v>17</v>
      </c>
      <c r="D436" s="136">
        <v>1.6194331983805668E-2</v>
      </c>
      <c r="E436" s="136">
        <v>1.1336032388663968E-2</v>
      </c>
      <c r="F436" s="136">
        <v>5.8299595141700404E-2</v>
      </c>
      <c r="G436" s="136">
        <v>0.22591093117408906</v>
      </c>
      <c r="H436" s="136">
        <v>0.3951417004048583</v>
      </c>
      <c r="I436" s="136">
        <v>0.29311740890688259</v>
      </c>
      <c r="J436" s="136">
        <v>1</v>
      </c>
    </row>
    <row r="437" spans="1:15" ht="15.75" thickTop="1" x14ac:dyDescent="0.25"/>
    <row r="438" spans="1:15" ht="18.95" customHeight="1" x14ac:dyDescent="0.25">
      <c r="A438" s="129" t="s">
        <v>891</v>
      </c>
      <c r="B438" s="129"/>
      <c r="C438" s="129"/>
      <c r="D438" s="129"/>
      <c r="E438" s="129"/>
      <c r="F438" s="129"/>
      <c r="G438" s="129"/>
      <c r="H438" s="129"/>
      <c r="I438" s="129"/>
      <c r="J438" s="129"/>
    </row>
    <row r="439" spans="1:15" ht="15" customHeight="1" x14ac:dyDescent="0.25">
      <c r="A439" s="130"/>
      <c r="B439" s="130"/>
      <c r="C439" s="130"/>
      <c r="D439" s="132" t="s">
        <v>892</v>
      </c>
      <c r="E439" s="132"/>
      <c r="F439" s="132"/>
      <c r="G439" s="132"/>
      <c r="H439" s="132"/>
      <c r="I439" s="132"/>
      <c r="J439" s="132" t="s">
        <v>4</v>
      </c>
    </row>
    <row r="440" spans="1:15" ht="69.95" customHeight="1" x14ac:dyDescent="0.25">
      <c r="A440" s="131"/>
      <c r="B440" s="131"/>
      <c r="C440" s="131"/>
      <c r="D440" s="42" t="s">
        <v>851</v>
      </c>
      <c r="E440" s="42" t="s">
        <v>852</v>
      </c>
      <c r="F440" s="42" t="s">
        <v>853</v>
      </c>
      <c r="G440" s="42" t="s">
        <v>854</v>
      </c>
      <c r="H440" s="42" t="s">
        <v>855</v>
      </c>
      <c r="I440" s="42" t="s">
        <v>856</v>
      </c>
      <c r="J440" s="133"/>
    </row>
    <row r="441" spans="1:15" ht="15.95" customHeight="1" x14ac:dyDescent="0.25">
      <c r="A441" s="134" t="s">
        <v>3</v>
      </c>
      <c r="B441" s="134" t="s">
        <v>5</v>
      </c>
      <c r="C441" s="43" t="s">
        <v>14</v>
      </c>
      <c r="D441" s="46">
        <v>7</v>
      </c>
      <c r="E441" s="46">
        <v>1</v>
      </c>
      <c r="F441" s="46">
        <v>15</v>
      </c>
      <c r="G441" s="46">
        <v>30</v>
      </c>
      <c r="H441" s="46">
        <v>83</v>
      </c>
      <c r="I441" s="46">
        <v>61</v>
      </c>
      <c r="J441" s="46">
        <v>197</v>
      </c>
    </row>
    <row r="442" spans="1:15" ht="15.95" customHeight="1" x14ac:dyDescent="0.25">
      <c r="A442" s="127"/>
      <c r="B442" s="127"/>
      <c r="C442" s="44" t="s">
        <v>16</v>
      </c>
      <c r="D442" s="47">
        <v>3.553299492385787E-2</v>
      </c>
      <c r="E442" s="47">
        <v>5.076142131979695E-3</v>
      </c>
      <c r="F442" s="47">
        <v>7.6142131979695438E-2</v>
      </c>
      <c r="G442" s="47">
        <v>0.15228426395939088</v>
      </c>
      <c r="H442" s="47">
        <v>0.42131979695431471</v>
      </c>
      <c r="I442" s="47">
        <v>0.30964467005076141</v>
      </c>
      <c r="J442" s="47">
        <v>1</v>
      </c>
      <c r="L442" s="59">
        <f>H442+I442</f>
        <v>0.73096446700507611</v>
      </c>
      <c r="M442" t="s">
        <v>1811</v>
      </c>
      <c r="N442" t="str">
        <f>B441</f>
        <v>AS-UG</v>
      </c>
      <c r="O442" t="s">
        <v>1815</v>
      </c>
    </row>
    <row r="443" spans="1:15" ht="42" customHeight="1" x14ac:dyDescent="0.25">
      <c r="A443" s="127"/>
      <c r="B443" s="127"/>
      <c r="C443" s="44" t="s">
        <v>893</v>
      </c>
      <c r="D443" s="47">
        <v>0.38888888888888895</v>
      </c>
      <c r="E443" s="47">
        <v>0.125</v>
      </c>
      <c r="F443" s="47">
        <v>0.20833333333333337</v>
      </c>
      <c r="G443" s="47">
        <v>0.12875536480686695</v>
      </c>
      <c r="H443" s="47">
        <v>0.16700201207243462</v>
      </c>
      <c r="I443" s="47">
        <v>0.14987714987714987</v>
      </c>
      <c r="J443" s="47">
        <v>0.15951417004048582</v>
      </c>
    </row>
    <row r="444" spans="1:15" ht="15.95" customHeight="1" x14ac:dyDescent="0.25">
      <c r="A444" s="127"/>
      <c r="B444" s="126"/>
      <c r="C444" s="45" t="s">
        <v>17</v>
      </c>
      <c r="D444" s="48">
        <v>5.6680161943319842E-3</v>
      </c>
      <c r="E444" s="48">
        <v>8.0971659919028337E-4</v>
      </c>
      <c r="F444" s="48">
        <v>1.2145748987854249E-2</v>
      </c>
      <c r="G444" s="48">
        <v>2.4291497975708499E-2</v>
      </c>
      <c r="H444" s="48">
        <v>6.7206477732793521E-2</v>
      </c>
      <c r="I444" s="48">
        <v>4.9392712550607287E-2</v>
      </c>
      <c r="J444" s="48">
        <v>0.15951417004048582</v>
      </c>
    </row>
    <row r="445" spans="1:15" ht="15.95" customHeight="1" x14ac:dyDescent="0.25">
      <c r="A445" s="127"/>
      <c r="B445" s="126" t="s">
        <v>6</v>
      </c>
      <c r="C445" s="44" t="s">
        <v>14</v>
      </c>
      <c r="D445" s="49">
        <v>3</v>
      </c>
      <c r="E445" s="49">
        <v>4</v>
      </c>
      <c r="F445" s="49">
        <v>19</v>
      </c>
      <c r="G445" s="49">
        <v>57</v>
      </c>
      <c r="H445" s="49">
        <v>125</v>
      </c>
      <c r="I445" s="49">
        <v>92</v>
      </c>
      <c r="J445" s="49">
        <v>300</v>
      </c>
    </row>
    <row r="446" spans="1:15" ht="15.95" customHeight="1" x14ac:dyDescent="0.25">
      <c r="A446" s="127"/>
      <c r="B446" s="127"/>
      <c r="C446" s="44" t="s">
        <v>16</v>
      </c>
      <c r="D446" s="47">
        <v>0.01</v>
      </c>
      <c r="E446" s="47">
        <v>1.3333333333333334E-2</v>
      </c>
      <c r="F446" s="47">
        <v>6.3333333333333339E-2</v>
      </c>
      <c r="G446" s="47">
        <v>0.19</v>
      </c>
      <c r="H446" s="47">
        <v>0.41666666666666674</v>
      </c>
      <c r="I446" s="47">
        <v>0.30666666666666664</v>
      </c>
      <c r="J446" s="47">
        <v>1</v>
      </c>
      <c r="L446" s="59">
        <f>H446+I446</f>
        <v>0.72333333333333338</v>
      </c>
      <c r="M446" t="s">
        <v>1811</v>
      </c>
      <c r="N446" t="str">
        <f>B445</f>
        <v>BU-UG</v>
      </c>
      <c r="O446" t="s">
        <v>1815</v>
      </c>
    </row>
    <row r="447" spans="1:15" ht="42" customHeight="1" x14ac:dyDescent="0.25">
      <c r="A447" s="127"/>
      <c r="B447" s="127"/>
      <c r="C447" s="44" t="s">
        <v>893</v>
      </c>
      <c r="D447" s="47">
        <v>0.16666666666666663</v>
      </c>
      <c r="E447" s="47">
        <v>0.5</v>
      </c>
      <c r="F447" s="47">
        <v>0.2638888888888889</v>
      </c>
      <c r="G447" s="47">
        <v>0.24463519313304721</v>
      </c>
      <c r="H447" s="47">
        <v>0.25150905432595572</v>
      </c>
      <c r="I447" s="47">
        <v>0.22604422604422605</v>
      </c>
      <c r="J447" s="47">
        <v>0.24291497975708501</v>
      </c>
    </row>
    <row r="448" spans="1:15" ht="15.95" customHeight="1" x14ac:dyDescent="0.25">
      <c r="A448" s="127"/>
      <c r="B448" s="126"/>
      <c r="C448" s="45" t="s">
        <v>17</v>
      </c>
      <c r="D448" s="48">
        <v>2.4291497975708503E-3</v>
      </c>
      <c r="E448" s="48">
        <v>3.2388663967611335E-3</v>
      </c>
      <c r="F448" s="48">
        <v>1.5384615384615385E-2</v>
      </c>
      <c r="G448" s="48">
        <v>4.6153846153846156E-2</v>
      </c>
      <c r="H448" s="48">
        <v>0.10121457489878542</v>
      </c>
      <c r="I448" s="48">
        <v>7.4493927125506079E-2</v>
      </c>
      <c r="J448" s="48">
        <v>0.24291497975708501</v>
      </c>
    </row>
    <row r="449" spans="1:15" ht="15.95" customHeight="1" x14ac:dyDescent="0.25">
      <c r="A449" s="127"/>
      <c r="B449" s="126" t="s">
        <v>7</v>
      </c>
      <c r="C449" s="44" t="s">
        <v>14</v>
      </c>
      <c r="D449" s="49">
        <v>3</v>
      </c>
      <c r="E449" s="49">
        <v>0</v>
      </c>
      <c r="F449" s="49">
        <v>8</v>
      </c>
      <c r="G449" s="49">
        <v>22</v>
      </c>
      <c r="H449" s="49">
        <v>82</v>
      </c>
      <c r="I449" s="49">
        <v>69</v>
      </c>
      <c r="J449" s="49">
        <v>184</v>
      </c>
    </row>
    <row r="450" spans="1:15" ht="15.95" customHeight="1" x14ac:dyDescent="0.25">
      <c r="A450" s="127"/>
      <c r="B450" s="127"/>
      <c r="C450" s="44" t="s">
        <v>16</v>
      </c>
      <c r="D450" s="47">
        <v>1.6304347826086956E-2</v>
      </c>
      <c r="E450" s="47">
        <v>0</v>
      </c>
      <c r="F450" s="47">
        <v>4.3478260869565216E-2</v>
      </c>
      <c r="G450" s="47">
        <v>0.11956521739130435</v>
      </c>
      <c r="H450" s="47">
        <v>0.44565217391304346</v>
      </c>
      <c r="I450" s="47">
        <v>0.375</v>
      </c>
      <c r="J450" s="47">
        <v>1</v>
      </c>
      <c r="L450" s="59">
        <f>H450+I450</f>
        <v>0.82065217391304346</v>
      </c>
      <c r="M450" t="s">
        <v>1811</v>
      </c>
      <c r="N450" t="str">
        <f>B449</f>
        <v>CO-UG</v>
      </c>
      <c r="O450" t="s">
        <v>1815</v>
      </c>
    </row>
    <row r="451" spans="1:15" ht="42" customHeight="1" x14ac:dyDescent="0.25">
      <c r="A451" s="127"/>
      <c r="B451" s="127"/>
      <c r="C451" s="44" t="s">
        <v>893</v>
      </c>
      <c r="D451" s="47">
        <v>0.16666666666666663</v>
      </c>
      <c r="E451" s="47">
        <v>0</v>
      </c>
      <c r="F451" s="47">
        <v>0.1111111111111111</v>
      </c>
      <c r="G451" s="47">
        <v>9.4420600858369105E-2</v>
      </c>
      <c r="H451" s="47">
        <v>0.16498993963782696</v>
      </c>
      <c r="I451" s="47">
        <v>0.16953316953316955</v>
      </c>
      <c r="J451" s="47">
        <v>0.14898785425101216</v>
      </c>
    </row>
    <row r="452" spans="1:15" ht="15.95" customHeight="1" x14ac:dyDescent="0.25">
      <c r="A452" s="127"/>
      <c r="B452" s="126"/>
      <c r="C452" s="45" t="s">
        <v>17</v>
      </c>
      <c r="D452" s="48">
        <v>2.4291497975708503E-3</v>
      </c>
      <c r="E452" s="48">
        <v>0</v>
      </c>
      <c r="F452" s="48">
        <v>6.4777327935222669E-3</v>
      </c>
      <c r="G452" s="48">
        <v>1.7813765182186234E-2</v>
      </c>
      <c r="H452" s="48">
        <v>6.6396761133603238E-2</v>
      </c>
      <c r="I452" s="48">
        <v>5.5870445344129556E-2</v>
      </c>
      <c r="J452" s="48">
        <v>0.14898785425101216</v>
      </c>
    </row>
    <row r="453" spans="1:15" ht="15.95" customHeight="1" x14ac:dyDescent="0.25">
      <c r="A453" s="127"/>
      <c r="B453" s="126" t="s">
        <v>8</v>
      </c>
      <c r="C453" s="44" t="s">
        <v>14</v>
      </c>
      <c r="D453" s="49">
        <v>1</v>
      </c>
      <c r="E453" s="49">
        <v>0</v>
      </c>
      <c r="F453" s="49">
        <v>0</v>
      </c>
      <c r="G453" s="49">
        <v>10</v>
      </c>
      <c r="H453" s="49">
        <v>19</v>
      </c>
      <c r="I453" s="49">
        <v>20</v>
      </c>
      <c r="J453" s="49">
        <v>50</v>
      </c>
    </row>
    <row r="454" spans="1:15" ht="15.95" customHeight="1" x14ac:dyDescent="0.25">
      <c r="A454" s="127"/>
      <c r="B454" s="127"/>
      <c r="C454" s="44" t="s">
        <v>16</v>
      </c>
      <c r="D454" s="47">
        <v>0.02</v>
      </c>
      <c r="E454" s="47">
        <v>0</v>
      </c>
      <c r="F454" s="47">
        <v>0</v>
      </c>
      <c r="G454" s="47">
        <v>0.2</v>
      </c>
      <c r="H454" s="47">
        <v>0.38</v>
      </c>
      <c r="I454" s="47">
        <v>0.4</v>
      </c>
      <c r="J454" s="47">
        <v>1</v>
      </c>
      <c r="L454" s="59">
        <f>H454+I454</f>
        <v>0.78</v>
      </c>
      <c r="M454" t="s">
        <v>1811</v>
      </c>
      <c r="N454" t="str">
        <f>B453</f>
        <v>ED-UG</v>
      </c>
      <c r="O454" t="s">
        <v>1815</v>
      </c>
    </row>
    <row r="455" spans="1:15" ht="42" customHeight="1" x14ac:dyDescent="0.25">
      <c r="A455" s="127"/>
      <c r="B455" s="127"/>
      <c r="C455" s="44" t="s">
        <v>893</v>
      </c>
      <c r="D455" s="47">
        <v>5.5555555555555552E-2</v>
      </c>
      <c r="E455" s="47">
        <v>0</v>
      </c>
      <c r="F455" s="47">
        <v>0</v>
      </c>
      <c r="G455" s="47">
        <v>4.2918454935622317E-2</v>
      </c>
      <c r="H455" s="47">
        <v>3.8229376257545272E-2</v>
      </c>
      <c r="I455" s="47">
        <v>4.9140049140049137E-2</v>
      </c>
      <c r="J455" s="47">
        <v>4.048582995951417E-2</v>
      </c>
    </row>
    <row r="456" spans="1:15" ht="15.95" customHeight="1" x14ac:dyDescent="0.25">
      <c r="A456" s="127"/>
      <c r="B456" s="126"/>
      <c r="C456" s="45" t="s">
        <v>17</v>
      </c>
      <c r="D456" s="48">
        <v>8.0971659919028337E-4</v>
      </c>
      <c r="E456" s="48">
        <v>0</v>
      </c>
      <c r="F456" s="48">
        <v>0</v>
      </c>
      <c r="G456" s="48">
        <v>8.0971659919028341E-3</v>
      </c>
      <c r="H456" s="48">
        <v>1.5384615384615385E-2</v>
      </c>
      <c r="I456" s="48">
        <v>1.6194331983805668E-2</v>
      </c>
      <c r="J456" s="48">
        <v>4.048582995951417E-2</v>
      </c>
    </row>
    <row r="457" spans="1:15" ht="15.95" customHeight="1" x14ac:dyDescent="0.25">
      <c r="A457" s="127"/>
      <c r="B457" s="126" t="s">
        <v>9</v>
      </c>
      <c r="C457" s="44" t="s">
        <v>14</v>
      </c>
      <c r="D457" s="49">
        <v>0</v>
      </c>
      <c r="E457" s="49">
        <v>1</v>
      </c>
      <c r="F457" s="49">
        <v>2</v>
      </c>
      <c r="G457" s="49">
        <v>18</v>
      </c>
      <c r="H457" s="49">
        <v>39</v>
      </c>
      <c r="I457" s="49">
        <v>42</v>
      </c>
      <c r="J457" s="49">
        <v>102</v>
      </c>
    </row>
    <row r="458" spans="1:15" ht="15.95" customHeight="1" x14ac:dyDescent="0.25">
      <c r="A458" s="127"/>
      <c r="B458" s="127"/>
      <c r="C458" s="44" t="s">
        <v>16</v>
      </c>
      <c r="D458" s="47">
        <v>0</v>
      </c>
      <c r="E458" s="47">
        <v>9.8039215686274508E-3</v>
      </c>
      <c r="F458" s="47">
        <v>1.9607843137254902E-2</v>
      </c>
      <c r="G458" s="47">
        <v>0.17647058823529413</v>
      </c>
      <c r="H458" s="47">
        <v>0.38235294117647056</v>
      </c>
      <c r="I458" s="47">
        <v>0.41176470588235292</v>
      </c>
      <c r="J458" s="47">
        <v>1</v>
      </c>
      <c r="L458" s="59">
        <f>H458+I458</f>
        <v>0.79411764705882348</v>
      </c>
      <c r="M458" t="s">
        <v>1811</v>
      </c>
      <c r="N458" t="str">
        <f>B457</f>
        <v>FA-UG</v>
      </c>
      <c r="O458" t="s">
        <v>1815</v>
      </c>
    </row>
    <row r="459" spans="1:15" ht="42" customHeight="1" x14ac:dyDescent="0.25">
      <c r="A459" s="127"/>
      <c r="B459" s="127"/>
      <c r="C459" s="44" t="s">
        <v>893</v>
      </c>
      <c r="D459" s="47">
        <v>0</v>
      </c>
      <c r="E459" s="47">
        <v>0.125</v>
      </c>
      <c r="F459" s="47">
        <v>2.7777777777777776E-2</v>
      </c>
      <c r="G459" s="47">
        <v>7.7253218884120178E-2</v>
      </c>
      <c r="H459" s="47">
        <v>7.847082494969819E-2</v>
      </c>
      <c r="I459" s="47">
        <v>0.10319410319410319</v>
      </c>
      <c r="J459" s="47">
        <v>8.259109311740892E-2</v>
      </c>
    </row>
    <row r="460" spans="1:15" ht="15.95" customHeight="1" x14ac:dyDescent="0.25">
      <c r="A460" s="127"/>
      <c r="B460" s="126"/>
      <c r="C460" s="45" t="s">
        <v>17</v>
      </c>
      <c r="D460" s="48">
        <v>0</v>
      </c>
      <c r="E460" s="48">
        <v>8.0971659919028337E-4</v>
      </c>
      <c r="F460" s="48">
        <v>1.6194331983805667E-3</v>
      </c>
      <c r="G460" s="48">
        <v>1.4574898785425101E-2</v>
      </c>
      <c r="H460" s="48">
        <v>3.1578947368421054E-2</v>
      </c>
      <c r="I460" s="48">
        <v>3.4008097165991902E-2</v>
      </c>
      <c r="J460" s="48">
        <v>8.259109311740892E-2</v>
      </c>
    </row>
    <row r="461" spans="1:15" ht="15.95" customHeight="1" x14ac:dyDescent="0.25">
      <c r="A461" s="127"/>
      <c r="B461" s="126" t="s">
        <v>10</v>
      </c>
      <c r="C461" s="44" t="s">
        <v>14</v>
      </c>
      <c r="D461" s="49">
        <v>1</v>
      </c>
      <c r="E461" s="49">
        <v>0</v>
      </c>
      <c r="F461" s="49">
        <v>7</v>
      </c>
      <c r="G461" s="49">
        <v>37</v>
      </c>
      <c r="H461" s="49">
        <v>72</v>
      </c>
      <c r="I461" s="49">
        <v>52</v>
      </c>
      <c r="J461" s="49">
        <v>169</v>
      </c>
    </row>
    <row r="462" spans="1:15" ht="15.95" customHeight="1" x14ac:dyDescent="0.25">
      <c r="A462" s="127"/>
      <c r="B462" s="127"/>
      <c r="C462" s="44" t="s">
        <v>16</v>
      </c>
      <c r="D462" s="47">
        <v>5.9171597633136093E-3</v>
      </c>
      <c r="E462" s="47">
        <v>0</v>
      </c>
      <c r="F462" s="47">
        <v>4.1420118343195277E-2</v>
      </c>
      <c r="G462" s="47">
        <v>0.21893491124260359</v>
      </c>
      <c r="H462" s="47">
        <v>0.42603550295857995</v>
      </c>
      <c r="I462" s="47">
        <v>0.30769230769230771</v>
      </c>
      <c r="J462" s="47">
        <v>1</v>
      </c>
      <c r="L462" s="59">
        <f>H462+I462</f>
        <v>0.73372781065088766</v>
      </c>
      <c r="M462" t="s">
        <v>1811</v>
      </c>
      <c r="N462" t="str">
        <f>B461</f>
        <v>HS-UG</v>
      </c>
      <c r="O462" t="s">
        <v>1815</v>
      </c>
    </row>
    <row r="463" spans="1:15" ht="42" customHeight="1" x14ac:dyDescent="0.25">
      <c r="A463" s="127"/>
      <c r="B463" s="127"/>
      <c r="C463" s="44" t="s">
        <v>893</v>
      </c>
      <c r="D463" s="47">
        <v>5.5555555555555552E-2</v>
      </c>
      <c r="E463" s="47">
        <v>0</v>
      </c>
      <c r="F463" s="47">
        <v>9.7222222222222238E-2</v>
      </c>
      <c r="G463" s="47">
        <v>0.15879828326180256</v>
      </c>
      <c r="H463" s="47">
        <v>0.14486921529175051</v>
      </c>
      <c r="I463" s="47">
        <v>0.12776412776412777</v>
      </c>
      <c r="J463" s="47">
        <v>0.1368421052631579</v>
      </c>
    </row>
    <row r="464" spans="1:15" ht="15.95" customHeight="1" x14ac:dyDescent="0.25">
      <c r="A464" s="127"/>
      <c r="B464" s="126"/>
      <c r="C464" s="45" t="s">
        <v>17</v>
      </c>
      <c r="D464" s="48">
        <v>8.0971659919028337E-4</v>
      </c>
      <c r="E464" s="48">
        <v>0</v>
      </c>
      <c r="F464" s="48">
        <v>5.6680161943319842E-3</v>
      </c>
      <c r="G464" s="48">
        <v>2.9959514170040485E-2</v>
      </c>
      <c r="H464" s="48">
        <v>5.8299595141700404E-2</v>
      </c>
      <c r="I464" s="48">
        <v>4.2105263157894736E-2</v>
      </c>
      <c r="J464" s="48">
        <v>0.1368421052631579</v>
      </c>
    </row>
    <row r="465" spans="1:15" ht="15.95" customHeight="1" x14ac:dyDescent="0.25">
      <c r="A465" s="127"/>
      <c r="B465" s="126" t="s">
        <v>11</v>
      </c>
      <c r="C465" s="44" t="s">
        <v>14</v>
      </c>
      <c r="D465" s="49">
        <v>3</v>
      </c>
      <c r="E465" s="49">
        <v>2</v>
      </c>
      <c r="F465" s="49">
        <v>21</v>
      </c>
      <c r="G465" s="49">
        <v>59</v>
      </c>
      <c r="H465" s="49">
        <v>77</v>
      </c>
      <c r="I465" s="49">
        <v>71</v>
      </c>
      <c r="J465" s="49">
        <v>233</v>
      </c>
    </row>
    <row r="466" spans="1:15" ht="15.95" customHeight="1" x14ac:dyDescent="0.25">
      <c r="A466" s="127"/>
      <c r="B466" s="127"/>
      <c r="C466" s="44" t="s">
        <v>16</v>
      </c>
      <c r="D466" s="47">
        <v>1.2875536480686695E-2</v>
      </c>
      <c r="E466" s="47">
        <v>8.5836909871244635E-3</v>
      </c>
      <c r="F466" s="47">
        <v>9.012875536480687E-2</v>
      </c>
      <c r="G466" s="47">
        <v>0.25321888412017168</v>
      </c>
      <c r="H466" s="47">
        <v>0.33047210300429186</v>
      </c>
      <c r="I466" s="47">
        <v>0.30472103004291845</v>
      </c>
      <c r="J466" s="47">
        <v>1</v>
      </c>
      <c r="L466" s="59">
        <f>H466+I466</f>
        <v>0.63519313304721026</v>
      </c>
      <c r="M466" t="s">
        <v>1811</v>
      </c>
      <c r="N466" t="str">
        <f>B465</f>
        <v>SE-UG</v>
      </c>
      <c r="O466" t="s">
        <v>1815</v>
      </c>
    </row>
    <row r="467" spans="1:15" ht="42" customHeight="1" x14ac:dyDescent="0.25">
      <c r="A467" s="127"/>
      <c r="B467" s="127"/>
      <c r="C467" s="44" t="s">
        <v>893</v>
      </c>
      <c r="D467" s="47">
        <v>0.16666666666666663</v>
      </c>
      <c r="E467" s="47">
        <v>0.25</v>
      </c>
      <c r="F467" s="47">
        <v>0.29166666666666669</v>
      </c>
      <c r="G467" s="47">
        <v>0.25321888412017168</v>
      </c>
      <c r="H467" s="47">
        <v>0.15492957746478872</v>
      </c>
      <c r="I467" s="47">
        <v>0.17444717444717445</v>
      </c>
      <c r="J467" s="47">
        <v>0.18866396761133605</v>
      </c>
    </row>
    <row r="468" spans="1:15" ht="15.95" customHeight="1" x14ac:dyDescent="0.25">
      <c r="A468" s="126"/>
      <c r="B468" s="126"/>
      <c r="C468" s="45" t="s">
        <v>17</v>
      </c>
      <c r="D468" s="48">
        <v>2.4291497975708503E-3</v>
      </c>
      <c r="E468" s="48">
        <v>1.6194331983805667E-3</v>
      </c>
      <c r="F468" s="48">
        <v>1.7004048582995951E-2</v>
      </c>
      <c r="G468" s="48">
        <v>4.7773279352226722E-2</v>
      </c>
      <c r="H468" s="48">
        <v>6.2348178137651832E-2</v>
      </c>
      <c r="I468" s="48">
        <v>5.7489878542510114E-2</v>
      </c>
      <c r="J468" s="48">
        <v>0.18866396761133605</v>
      </c>
    </row>
    <row r="469" spans="1:15" ht="15.95" customHeight="1" x14ac:dyDescent="0.25">
      <c r="A469" s="126" t="s">
        <v>4</v>
      </c>
      <c r="B469" s="127"/>
      <c r="C469" s="44" t="s">
        <v>14</v>
      </c>
      <c r="D469" s="49">
        <v>18</v>
      </c>
      <c r="E469" s="49">
        <v>8</v>
      </c>
      <c r="F469" s="49">
        <v>72</v>
      </c>
      <c r="G469" s="49">
        <v>233</v>
      </c>
      <c r="H469" s="49">
        <v>497</v>
      </c>
      <c r="I469" s="49">
        <v>407</v>
      </c>
      <c r="J469" s="49">
        <v>1235</v>
      </c>
    </row>
    <row r="470" spans="1:15" ht="15.95" customHeight="1" x14ac:dyDescent="0.25">
      <c r="A470" s="127"/>
      <c r="B470" s="127"/>
      <c r="C470" s="44" t="s">
        <v>16</v>
      </c>
      <c r="D470" s="47">
        <v>1.4574898785425101E-2</v>
      </c>
      <c r="E470" s="47">
        <v>6.4777327935222669E-3</v>
      </c>
      <c r="F470" s="47">
        <v>5.8299595141700404E-2</v>
      </c>
      <c r="G470" s="47">
        <v>0.18866396761133605</v>
      </c>
      <c r="H470" s="47">
        <v>0.40242914979757083</v>
      </c>
      <c r="I470" s="47">
        <v>0.32955465587044536</v>
      </c>
      <c r="J470" s="47">
        <v>1</v>
      </c>
      <c r="L470" s="59">
        <f>H470+I470</f>
        <v>0.73198380566801613</v>
      </c>
      <c r="M470" t="s">
        <v>1811</v>
      </c>
      <c r="N470" t="s">
        <v>1813</v>
      </c>
      <c r="O470" t="s">
        <v>1815</v>
      </c>
    </row>
    <row r="471" spans="1:15" ht="42" customHeight="1" x14ac:dyDescent="0.25">
      <c r="A471" s="127"/>
      <c r="B471" s="127"/>
      <c r="C471" s="44" t="s">
        <v>893</v>
      </c>
      <c r="D471" s="47">
        <v>1</v>
      </c>
      <c r="E471" s="47">
        <v>1</v>
      </c>
      <c r="F471" s="47">
        <v>1</v>
      </c>
      <c r="G471" s="47">
        <v>1</v>
      </c>
      <c r="H471" s="47">
        <v>1</v>
      </c>
      <c r="I471" s="47">
        <v>1</v>
      </c>
      <c r="J471" s="47">
        <v>1</v>
      </c>
    </row>
    <row r="472" spans="1:15" s="76" customFormat="1" ht="15.95" customHeight="1" thickBot="1" x14ac:dyDescent="0.3">
      <c r="A472" s="128"/>
      <c r="B472" s="128"/>
      <c r="C472" s="135" t="s">
        <v>17</v>
      </c>
      <c r="D472" s="136">
        <v>1.4574898785425101E-2</v>
      </c>
      <c r="E472" s="136">
        <v>6.4777327935222669E-3</v>
      </c>
      <c r="F472" s="136">
        <v>5.8299595141700404E-2</v>
      </c>
      <c r="G472" s="136">
        <v>0.18866396761133605</v>
      </c>
      <c r="H472" s="136">
        <v>0.40242914979757083</v>
      </c>
      <c r="I472" s="136">
        <v>0.32955465587044536</v>
      </c>
      <c r="J472" s="136">
        <v>1</v>
      </c>
    </row>
    <row r="473" spans="1:15" ht="15.75" thickTop="1" x14ac:dyDescent="0.25"/>
    <row r="474" spans="1:15" ht="18.95" customHeight="1" x14ac:dyDescent="0.25">
      <c r="A474" s="129" t="s">
        <v>894</v>
      </c>
      <c r="B474" s="129"/>
      <c r="C474" s="129"/>
      <c r="D474" s="129"/>
      <c r="E474" s="129"/>
      <c r="F474" s="129"/>
      <c r="G474" s="129"/>
      <c r="H474" s="129"/>
      <c r="I474" s="129"/>
      <c r="J474" s="129"/>
    </row>
    <row r="475" spans="1:15" ht="15" customHeight="1" x14ac:dyDescent="0.25">
      <c r="A475" s="130"/>
      <c r="B475" s="130"/>
      <c r="C475" s="130"/>
      <c r="D475" s="132" t="s">
        <v>895</v>
      </c>
      <c r="E475" s="132"/>
      <c r="F475" s="132"/>
      <c r="G475" s="132"/>
      <c r="H475" s="132"/>
      <c r="I475" s="132"/>
      <c r="J475" s="132" t="s">
        <v>4</v>
      </c>
    </row>
    <row r="476" spans="1:15" ht="69.95" customHeight="1" x14ac:dyDescent="0.25">
      <c r="A476" s="131"/>
      <c r="B476" s="131"/>
      <c r="C476" s="131"/>
      <c r="D476" s="42" t="s">
        <v>851</v>
      </c>
      <c r="E476" s="42" t="s">
        <v>852</v>
      </c>
      <c r="F476" s="42" t="s">
        <v>853</v>
      </c>
      <c r="G476" s="42" t="s">
        <v>854</v>
      </c>
      <c r="H476" s="42" t="s">
        <v>855</v>
      </c>
      <c r="I476" s="42" t="s">
        <v>856</v>
      </c>
      <c r="J476" s="133"/>
    </row>
    <row r="477" spans="1:15" ht="15.95" customHeight="1" x14ac:dyDescent="0.25">
      <c r="A477" s="134" t="s">
        <v>3</v>
      </c>
      <c r="B477" s="134" t="s">
        <v>5</v>
      </c>
      <c r="C477" s="43" t="s">
        <v>14</v>
      </c>
      <c r="D477" s="46">
        <v>8</v>
      </c>
      <c r="E477" s="46">
        <v>0</v>
      </c>
      <c r="F477" s="46">
        <v>13</v>
      </c>
      <c r="G477" s="46">
        <v>35</v>
      </c>
      <c r="H477" s="46">
        <v>88</v>
      </c>
      <c r="I477" s="46">
        <v>53</v>
      </c>
      <c r="J477" s="46">
        <v>197</v>
      </c>
    </row>
    <row r="478" spans="1:15" ht="15.95" customHeight="1" x14ac:dyDescent="0.25">
      <c r="A478" s="127"/>
      <c r="B478" s="127"/>
      <c r="C478" s="44" t="s">
        <v>16</v>
      </c>
      <c r="D478" s="47">
        <v>4.060913705583756E-2</v>
      </c>
      <c r="E478" s="47">
        <v>0</v>
      </c>
      <c r="F478" s="47">
        <v>6.5989847715736044E-2</v>
      </c>
      <c r="G478" s="47">
        <v>0.17766497461928935</v>
      </c>
      <c r="H478" s="47">
        <v>0.4467005076142132</v>
      </c>
      <c r="I478" s="47">
        <v>0.26903553299492383</v>
      </c>
      <c r="J478" s="47">
        <v>1</v>
      </c>
      <c r="L478" s="59">
        <f>H478+I478</f>
        <v>0.71573604060913709</v>
      </c>
      <c r="M478" t="s">
        <v>1811</v>
      </c>
      <c r="N478" t="str">
        <f>B477</f>
        <v>AS-UG</v>
      </c>
      <c r="O478" t="s">
        <v>1815</v>
      </c>
    </row>
    <row r="479" spans="1:15" ht="42" customHeight="1" x14ac:dyDescent="0.25">
      <c r="A479" s="127"/>
      <c r="B479" s="127"/>
      <c r="C479" s="44" t="s">
        <v>896</v>
      </c>
      <c r="D479" s="47">
        <v>0.36363636363636365</v>
      </c>
      <c r="E479" s="47">
        <v>0</v>
      </c>
      <c r="F479" s="47">
        <v>0.15294117647058825</v>
      </c>
      <c r="G479" s="47">
        <v>0.1129032258064516</v>
      </c>
      <c r="H479" s="47">
        <v>0.18410041841004182</v>
      </c>
      <c r="I479" s="47">
        <v>0.16358024691358025</v>
      </c>
      <c r="J479" s="47">
        <v>0.15951417004048582</v>
      </c>
    </row>
    <row r="480" spans="1:15" ht="15.95" customHeight="1" x14ac:dyDescent="0.25">
      <c r="A480" s="127"/>
      <c r="B480" s="126"/>
      <c r="C480" s="45" t="s">
        <v>17</v>
      </c>
      <c r="D480" s="48">
        <v>6.4777327935222669E-3</v>
      </c>
      <c r="E480" s="48">
        <v>0</v>
      </c>
      <c r="F480" s="48">
        <v>1.0526315789473684E-2</v>
      </c>
      <c r="G480" s="48">
        <v>2.8340080971659919E-2</v>
      </c>
      <c r="H480" s="48">
        <v>7.1255060728744934E-2</v>
      </c>
      <c r="I480" s="48">
        <v>4.2914979757085019E-2</v>
      </c>
      <c r="J480" s="48">
        <v>0.15951417004048582</v>
      </c>
    </row>
    <row r="481" spans="1:15" ht="15.95" customHeight="1" x14ac:dyDescent="0.25">
      <c r="A481" s="127"/>
      <c r="B481" s="126" t="s">
        <v>6</v>
      </c>
      <c r="C481" s="44" t="s">
        <v>14</v>
      </c>
      <c r="D481" s="49">
        <v>3</v>
      </c>
      <c r="E481" s="49">
        <v>3</v>
      </c>
      <c r="F481" s="49">
        <v>19</v>
      </c>
      <c r="G481" s="49">
        <v>73</v>
      </c>
      <c r="H481" s="49">
        <v>123</v>
      </c>
      <c r="I481" s="49">
        <v>79</v>
      </c>
      <c r="J481" s="49">
        <v>300</v>
      </c>
    </row>
    <row r="482" spans="1:15" ht="15.95" customHeight="1" x14ac:dyDescent="0.25">
      <c r="A482" s="127"/>
      <c r="B482" s="127"/>
      <c r="C482" s="44" t="s">
        <v>16</v>
      </c>
      <c r="D482" s="47">
        <v>0.01</v>
      </c>
      <c r="E482" s="47">
        <v>0.01</v>
      </c>
      <c r="F482" s="47">
        <v>6.3333333333333339E-2</v>
      </c>
      <c r="G482" s="47">
        <v>0.24333333333333335</v>
      </c>
      <c r="H482" s="47">
        <v>0.41</v>
      </c>
      <c r="I482" s="47">
        <v>0.26333333333333331</v>
      </c>
      <c r="J482" s="47">
        <v>1</v>
      </c>
      <c r="L482" s="59">
        <f>H482+I482</f>
        <v>0.67333333333333334</v>
      </c>
      <c r="M482" t="s">
        <v>1811</v>
      </c>
      <c r="N482" t="str">
        <f>B481</f>
        <v>BU-UG</v>
      </c>
      <c r="O482" t="s">
        <v>1815</v>
      </c>
    </row>
    <row r="483" spans="1:15" ht="42" customHeight="1" x14ac:dyDescent="0.25">
      <c r="A483" s="127"/>
      <c r="B483" s="127"/>
      <c r="C483" s="44" t="s">
        <v>896</v>
      </c>
      <c r="D483" s="47">
        <v>0.13636363636363635</v>
      </c>
      <c r="E483" s="47">
        <v>0.1875</v>
      </c>
      <c r="F483" s="47">
        <v>0.22352941176470589</v>
      </c>
      <c r="G483" s="47">
        <v>0.23548387096774193</v>
      </c>
      <c r="H483" s="47">
        <v>0.25732217573221755</v>
      </c>
      <c r="I483" s="47">
        <v>0.24382716049382716</v>
      </c>
      <c r="J483" s="47">
        <v>0.24291497975708501</v>
      </c>
    </row>
    <row r="484" spans="1:15" ht="15.95" customHeight="1" x14ac:dyDescent="0.25">
      <c r="A484" s="127"/>
      <c r="B484" s="126"/>
      <c r="C484" s="45" t="s">
        <v>17</v>
      </c>
      <c r="D484" s="48">
        <v>2.4291497975708503E-3</v>
      </c>
      <c r="E484" s="48">
        <v>2.4291497975708503E-3</v>
      </c>
      <c r="F484" s="48">
        <v>1.5384615384615385E-2</v>
      </c>
      <c r="G484" s="48">
        <v>5.9109311740890694E-2</v>
      </c>
      <c r="H484" s="48">
        <v>9.9595141700404857E-2</v>
      </c>
      <c r="I484" s="48">
        <v>6.396761133603239E-2</v>
      </c>
      <c r="J484" s="48">
        <v>0.24291497975708501</v>
      </c>
    </row>
    <row r="485" spans="1:15" ht="15.95" customHeight="1" x14ac:dyDescent="0.25">
      <c r="A485" s="127"/>
      <c r="B485" s="126" t="s">
        <v>7</v>
      </c>
      <c r="C485" s="44" t="s">
        <v>14</v>
      </c>
      <c r="D485" s="49">
        <v>4</v>
      </c>
      <c r="E485" s="49">
        <v>0</v>
      </c>
      <c r="F485" s="49">
        <v>10</v>
      </c>
      <c r="G485" s="49">
        <v>38</v>
      </c>
      <c r="H485" s="49">
        <v>80</v>
      </c>
      <c r="I485" s="49">
        <v>52</v>
      </c>
      <c r="J485" s="49">
        <v>184</v>
      </c>
    </row>
    <row r="486" spans="1:15" ht="15.95" customHeight="1" x14ac:dyDescent="0.25">
      <c r="A486" s="127"/>
      <c r="B486" s="127"/>
      <c r="C486" s="44" t="s">
        <v>16</v>
      </c>
      <c r="D486" s="47">
        <v>2.1739130434782608E-2</v>
      </c>
      <c r="E486" s="47">
        <v>0</v>
      </c>
      <c r="F486" s="47">
        <v>5.434782608695652E-2</v>
      </c>
      <c r="G486" s="47">
        <v>0.20652173913043476</v>
      </c>
      <c r="H486" s="47">
        <v>0.43478260869565216</v>
      </c>
      <c r="I486" s="47">
        <v>0.28260869565217389</v>
      </c>
      <c r="J486" s="47">
        <v>1</v>
      </c>
      <c r="L486" s="59">
        <f>H486+I486</f>
        <v>0.71739130434782605</v>
      </c>
      <c r="M486" t="s">
        <v>1811</v>
      </c>
      <c r="N486" t="str">
        <f>B485</f>
        <v>CO-UG</v>
      </c>
      <c r="O486" t="s">
        <v>1815</v>
      </c>
    </row>
    <row r="487" spans="1:15" ht="42" customHeight="1" x14ac:dyDescent="0.25">
      <c r="A487" s="127"/>
      <c r="B487" s="127"/>
      <c r="C487" s="44" t="s">
        <v>896</v>
      </c>
      <c r="D487" s="47">
        <v>0.18181818181818182</v>
      </c>
      <c r="E487" s="47">
        <v>0</v>
      </c>
      <c r="F487" s="47">
        <v>0.1176470588235294</v>
      </c>
      <c r="G487" s="47">
        <v>0.12258064516129032</v>
      </c>
      <c r="H487" s="47">
        <v>0.16736401673640167</v>
      </c>
      <c r="I487" s="47">
        <v>0.16049382716049382</v>
      </c>
      <c r="J487" s="47">
        <v>0.14898785425101216</v>
      </c>
    </row>
    <row r="488" spans="1:15" ht="15.95" customHeight="1" x14ac:dyDescent="0.25">
      <c r="A488" s="127"/>
      <c r="B488" s="126"/>
      <c r="C488" s="45" t="s">
        <v>17</v>
      </c>
      <c r="D488" s="48">
        <v>3.2388663967611335E-3</v>
      </c>
      <c r="E488" s="48">
        <v>0</v>
      </c>
      <c r="F488" s="48">
        <v>8.0971659919028341E-3</v>
      </c>
      <c r="G488" s="48">
        <v>3.0769230769230771E-2</v>
      </c>
      <c r="H488" s="48">
        <v>6.4777327935222673E-2</v>
      </c>
      <c r="I488" s="48">
        <v>4.2105263157894736E-2</v>
      </c>
      <c r="J488" s="48">
        <v>0.14898785425101216</v>
      </c>
    </row>
    <row r="489" spans="1:15" ht="15.95" customHeight="1" x14ac:dyDescent="0.25">
      <c r="A489" s="127"/>
      <c r="B489" s="126" t="s">
        <v>8</v>
      </c>
      <c r="C489" s="44" t="s">
        <v>14</v>
      </c>
      <c r="D489" s="49">
        <v>1</v>
      </c>
      <c r="E489" s="49">
        <v>0</v>
      </c>
      <c r="F489" s="49">
        <v>4</v>
      </c>
      <c r="G489" s="49">
        <v>15</v>
      </c>
      <c r="H489" s="49">
        <v>11</v>
      </c>
      <c r="I489" s="49">
        <v>19</v>
      </c>
      <c r="J489" s="49">
        <v>50</v>
      </c>
    </row>
    <row r="490" spans="1:15" ht="15.95" customHeight="1" x14ac:dyDescent="0.25">
      <c r="A490" s="127"/>
      <c r="B490" s="127"/>
      <c r="C490" s="44" t="s">
        <v>16</v>
      </c>
      <c r="D490" s="47">
        <v>0.02</v>
      </c>
      <c r="E490" s="47">
        <v>0</v>
      </c>
      <c r="F490" s="47">
        <v>0.08</v>
      </c>
      <c r="G490" s="47">
        <v>0.3</v>
      </c>
      <c r="H490" s="47">
        <v>0.22</v>
      </c>
      <c r="I490" s="47">
        <v>0.38</v>
      </c>
      <c r="J490" s="47">
        <v>1</v>
      </c>
      <c r="L490" s="59">
        <f>H490+I490</f>
        <v>0.6</v>
      </c>
      <c r="M490" t="s">
        <v>1811</v>
      </c>
      <c r="N490" t="str">
        <f>B489</f>
        <v>ED-UG</v>
      </c>
      <c r="O490" t="s">
        <v>1815</v>
      </c>
    </row>
    <row r="491" spans="1:15" ht="42" customHeight="1" x14ac:dyDescent="0.25">
      <c r="A491" s="127"/>
      <c r="B491" s="127"/>
      <c r="C491" s="44" t="s">
        <v>896</v>
      </c>
      <c r="D491" s="47">
        <v>4.5454545454545456E-2</v>
      </c>
      <c r="E491" s="47">
        <v>0</v>
      </c>
      <c r="F491" s="47">
        <v>4.7058823529411764E-2</v>
      </c>
      <c r="G491" s="47">
        <v>4.8387096774193547E-2</v>
      </c>
      <c r="H491" s="47">
        <v>2.3012552301255228E-2</v>
      </c>
      <c r="I491" s="47">
        <v>5.8641975308641972E-2</v>
      </c>
      <c r="J491" s="47">
        <v>4.048582995951417E-2</v>
      </c>
    </row>
    <row r="492" spans="1:15" ht="15.95" customHeight="1" x14ac:dyDescent="0.25">
      <c r="A492" s="127"/>
      <c r="B492" s="126"/>
      <c r="C492" s="45" t="s">
        <v>17</v>
      </c>
      <c r="D492" s="48">
        <v>8.0971659919028337E-4</v>
      </c>
      <c r="E492" s="48">
        <v>0</v>
      </c>
      <c r="F492" s="48">
        <v>3.2388663967611335E-3</v>
      </c>
      <c r="G492" s="48">
        <v>1.2145748987854249E-2</v>
      </c>
      <c r="H492" s="48">
        <v>8.9068825910931168E-3</v>
      </c>
      <c r="I492" s="48">
        <v>1.5384615384615385E-2</v>
      </c>
      <c r="J492" s="48">
        <v>4.048582995951417E-2</v>
      </c>
    </row>
    <row r="493" spans="1:15" ht="15.95" customHeight="1" x14ac:dyDescent="0.25">
      <c r="A493" s="127"/>
      <c r="B493" s="126" t="s">
        <v>9</v>
      </c>
      <c r="C493" s="44" t="s">
        <v>14</v>
      </c>
      <c r="D493" s="49">
        <v>1</v>
      </c>
      <c r="E493" s="49">
        <v>2</v>
      </c>
      <c r="F493" s="49">
        <v>8</v>
      </c>
      <c r="G493" s="49">
        <v>21</v>
      </c>
      <c r="H493" s="49">
        <v>37</v>
      </c>
      <c r="I493" s="49">
        <v>33</v>
      </c>
      <c r="J493" s="49">
        <v>102</v>
      </c>
    </row>
    <row r="494" spans="1:15" ht="15.95" customHeight="1" x14ac:dyDescent="0.25">
      <c r="A494" s="127"/>
      <c r="B494" s="127"/>
      <c r="C494" s="44" t="s">
        <v>16</v>
      </c>
      <c r="D494" s="47">
        <v>9.8039215686274508E-3</v>
      </c>
      <c r="E494" s="47">
        <v>1.9607843137254902E-2</v>
      </c>
      <c r="F494" s="47">
        <v>7.8431372549019607E-2</v>
      </c>
      <c r="G494" s="47">
        <v>0.20588235294117646</v>
      </c>
      <c r="H494" s="47">
        <v>0.36274509803921567</v>
      </c>
      <c r="I494" s="47">
        <v>0.32352941176470584</v>
      </c>
      <c r="J494" s="47">
        <v>1</v>
      </c>
      <c r="L494" s="59">
        <f>H494+I494</f>
        <v>0.68627450980392157</v>
      </c>
      <c r="M494" t="s">
        <v>1811</v>
      </c>
      <c r="N494" t="str">
        <f>B493</f>
        <v>FA-UG</v>
      </c>
      <c r="O494" t="s">
        <v>1815</v>
      </c>
    </row>
    <row r="495" spans="1:15" ht="42" customHeight="1" x14ac:dyDescent="0.25">
      <c r="A495" s="127"/>
      <c r="B495" s="127"/>
      <c r="C495" s="44" t="s">
        <v>896</v>
      </c>
      <c r="D495" s="47">
        <v>4.5454545454545456E-2</v>
      </c>
      <c r="E495" s="47">
        <v>0.125</v>
      </c>
      <c r="F495" s="47">
        <v>9.4117647058823528E-2</v>
      </c>
      <c r="G495" s="47">
        <v>6.7741935483870974E-2</v>
      </c>
      <c r="H495" s="47">
        <v>7.7405857740585768E-2</v>
      </c>
      <c r="I495" s="47">
        <v>0.10185185185185185</v>
      </c>
      <c r="J495" s="47">
        <v>8.259109311740892E-2</v>
      </c>
    </row>
    <row r="496" spans="1:15" ht="15.95" customHeight="1" x14ac:dyDescent="0.25">
      <c r="A496" s="127"/>
      <c r="B496" s="126"/>
      <c r="C496" s="45" t="s">
        <v>17</v>
      </c>
      <c r="D496" s="48">
        <v>8.0971659919028337E-4</v>
      </c>
      <c r="E496" s="48">
        <v>1.6194331983805667E-3</v>
      </c>
      <c r="F496" s="48">
        <v>6.4777327935222669E-3</v>
      </c>
      <c r="G496" s="48">
        <v>1.7004048582995951E-2</v>
      </c>
      <c r="H496" s="48">
        <v>2.9959514170040485E-2</v>
      </c>
      <c r="I496" s="48">
        <v>2.6720647773279357E-2</v>
      </c>
      <c r="J496" s="48">
        <v>8.259109311740892E-2</v>
      </c>
    </row>
    <row r="497" spans="1:15" ht="15.95" customHeight="1" x14ac:dyDescent="0.25">
      <c r="A497" s="127"/>
      <c r="B497" s="126" t="s">
        <v>10</v>
      </c>
      <c r="C497" s="44" t="s">
        <v>14</v>
      </c>
      <c r="D497" s="49">
        <v>0</v>
      </c>
      <c r="E497" s="49">
        <v>4</v>
      </c>
      <c r="F497" s="49">
        <v>7</v>
      </c>
      <c r="G497" s="49">
        <v>59</v>
      </c>
      <c r="H497" s="49">
        <v>60</v>
      </c>
      <c r="I497" s="49">
        <v>39</v>
      </c>
      <c r="J497" s="49">
        <v>169</v>
      </c>
    </row>
    <row r="498" spans="1:15" ht="15.95" customHeight="1" x14ac:dyDescent="0.25">
      <c r="A498" s="127"/>
      <c r="B498" s="127"/>
      <c r="C498" s="44" t="s">
        <v>16</v>
      </c>
      <c r="D498" s="47">
        <v>0</v>
      </c>
      <c r="E498" s="47">
        <v>2.3668639053254437E-2</v>
      </c>
      <c r="F498" s="47">
        <v>4.1420118343195277E-2</v>
      </c>
      <c r="G498" s="47">
        <v>0.34911242603550297</v>
      </c>
      <c r="H498" s="47">
        <v>0.35502958579881655</v>
      </c>
      <c r="I498" s="47">
        <v>0.23076923076923075</v>
      </c>
      <c r="J498" s="47">
        <v>1</v>
      </c>
      <c r="L498" s="59">
        <f>H498+I498</f>
        <v>0.58579881656804733</v>
      </c>
      <c r="M498" t="s">
        <v>1811</v>
      </c>
      <c r="N498" t="str">
        <f>B497</f>
        <v>HS-UG</v>
      </c>
      <c r="O498" t="s">
        <v>1815</v>
      </c>
    </row>
    <row r="499" spans="1:15" ht="42" customHeight="1" x14ac:dyDescent="0.25">
      <c r="A499" s="127"/>
      <c r="B499" s="127"/>
      <c r="C499" s="44" t="s">
        <v>896</v>
      </c>
      <c r="D499" s="47">
        <v>0</v>
      </c>
      <c r="E499" s="47">
        <v>0.25</v>
      </c>
      <c r="F499" s="47">
        <v>8.2352941176470573E-2</v>
      </c>
      <c r="G499" s="47">
        <v>0.19032258064516128</v>
      </c>
      <c r="H499" s="47">
        <v>0.12552301255230125</v>
      </c>
      <c r="I499" s="47">
        <v>0.12037037037037036</v>
      </c>
      <c r="J499" s="47">
        <v>0.1368421052631579</v>
      </c>
    </row>
    <row r="500" spans="1:15" ht="15.95" customHeight="1" x14ac:dyDescent="0.25">
      <c r="A500" s="127"/>
      <c r="B500" s="126"/>
      <c r="C500" s="45" t="s">
        <v>17</v>
      </c>
      <c r="D500" s="48">
        <v>0</v>
      </c>
      <c r="E500" s="48">
        <v>3.2388663967611335E-3</v>
      </c>
      <c r="F500" s="48">
        <v>5.6680161943319842E-3</v>
      </c>
      <c r="G500" s="48">
        <v>4.7773279352226722E-2</v>
      </c>
      <c r="H500" s="48">
        <v>4.8582995951416998E-2</v>
      </c>
      <c r="I500" s="48">
        <v>3.1578947368421054E-2</v>
      </c>
      <c r="J500" s="48">
        <v>0.1368421052631579</v>
      </c>
    </row>
    <row r="501" spans="1:15" ht="15.95" customHeight="1" x14ac:dyDescent="0.25">
      <c r="A501" s="127"/>
      <c r="B501" s="126" t="s">
        <v>11</v>
      </c>
      <c r="C501" s="44" t="s">
        <v>14</v>
      </c>
      <c r="D501" s="49">
        <v>5</v>
      </c>
      <c r="E501" s="49">
        <v>7</v>
      </c>
      <c r="F501" s="49">
        <v>24</v>
      </c>
      <c r="G501" s="49">
        <v>69</v>
      </c>
      <c r="H501" s="49">
        <v>79</v>
      </c>
      <c r="I501" s="49">
        <v>49</v>
      </c>
      <c r="J501" s="49">
        <v>233</v>
      </c>
    </row>
    <row r="502" spans="1:15" ht="15.95" customHeight="1" x14ac:dyDescent="0.25">
      <c r="A502" s="127"/>
      <c r="B502" s="127"/>
      <c r="C502" s="44" t="s">
        <v>16</v>
      </c>
      <c r="D502" s="47">
        <v>2.1459227467811159E-2</v>
      </c>
      <c r="E502" s="47">
        <v>3.0042918454935622E-2</v>
      </c>
      <c r="F502" s="47">
        <v>0.10300429184549356</v>
      </c>
      <c r="G502" s="47">
        <v>0.29613733905579398</v>
      </c>
      <c r="H502" s="47">
        <v>0.33905579399141639</v>
      </c>
      <c r="I502" s="47">
        <v>0.21030042918454936</v>
      </c>
      <c r="J502" s="47">
        <v>1</v>
      </c>
      <c r="L502" s="59">
        <f>H502+I502</f>
        <v>0.54935622317596577</v>
      </c>
      <c r="M502" t="s">
        <v>1811</v>
      </c>
      <c r="N502" t="str">
        <f>B501</f>
        <v>SE-UG</v>
      </c>
      <c r="O502" t="s">
        <v>1815</v>
      </c>
    </row>
    <row r="503" spans="1:15" ht="42" customHeight="1" x14ac:dyDescent="0.25">
      <c r="A503" s="127"/>
      <c r="B503" s="127"/>
      <c r="C503" s="44" t="s">
        <v>896</v>
      </c>
      <c r="D503" s="47">
        <v>0.22727272727272727</v>
      </c>
      <c r="E503" s="47">
        <v>0.4375</v>
      </c>
      <c r="F503" s="47">
        <v>0.28235294117647058</v>
      </c>
      <c r="G503" s="47">
        <v>0.22258064516129031</v>
      </c>
      <c r="H503" s="47">
        <v>0.16527196652719664</v>
      </c>
      <c r="I503" s="47">
        <v>0.15123456790123457</v>
      </c>
      <c r="J503" s="47">
        <v>0.18866396761133605</v>
      </c>
    </row>
    <row r="504" spans="1:15" ht="15.95" customHeight="1" x14ac:dyDescent="0.25">
      <c r="A504" s="126"/>
      <c r="B504" s="126"/>
      <c r="C504" s="45" t="s">
        <v>17</v>
      </c>
      <c r="D504" s="48">
        <v>4.048582995951417E-3</v>
      </c>
      <c r="E504" s="48">
        <v>5.6680161943319842E-3</v>
      </c>
      <c r="F504" s="48">
        <v>1.9433198380566803E-2</v>
      </c>
      <c r="G504" s="48">
        <v>5.5870445344129556E-2</v>
      </c>
      <c r="H504" s="48">
        <v>6.396761133603239E-2</v>
      </c>
      <c r="I504" s="48">
        <v>3.9676113360323888E-2</v>
      </c>
      <c r="J504" s="48">
        <v>0.18866396761133605</v>
      </c>
    </row>
    <row r="505" spans="1:15" ht="15.95" customHeight="1" x14ac:dyDescent="0.25">
      <c r="A505" s="126" t="s">
        <v>4</v>
      </c>
      <c r="B505" s="127"/>
      <c r="C505" s="44" t="s">
        <v>14</v>
      </c>
      <c r="D505" s="49">
        <v>22</v>
      </c>
      <c r="E505" s="49">
        <v>16</v>
      </c>
      <c r="F505" s="49">
        <v>85</v>
      </c>
      <c r="G505" s="49">
        <v>310</v>
      </c>
      <c r="H505" s="49">
        <v>478</v>
      </c>
      <c r="I505" s="49">
        <v>324</v>
      </c>
      <c r="J505" s="49">
        <v>1235</v>
      </c>
    </row>
    <row r="506" spans="1:15" ht="15.95" customHeight="1" x14ac:dyDescent="0.25">
      <c r="A506" s="127"/>
      <c r="B506" s="127"/>
      <c r="C506" s="44" t="s">
        <v>16</v>
      </c>
      <c r="D506" s="47">
        <v>1.7813765182186234E-2</v>
      </c>
      <c r="E506" s="47">
        <v>1.2955465587044534E-2</v>
      </c>
      <c r="F506" s="47">
        <v>6.8825910931174086E-2</v>
      </c>
      <c r="G506" s="47">
        <v>0.25101214574898784</v>
      </c>
      <c r="H506" s="47">
        <v>0.38704453441295539</v>
      </c>
      <c r="I506" s="47">
        <v>0.26234817813765182</v>
      </c>
      <c r="J506" s="47">
        <v>1</v>
      </c>
      <c r="L506" s="59">
        <f>H506+I506</f>
        <v>0.64939271255060715</v>
      </c>
      <c r="M506" t="s">
        <v>1811</v>
      </c>
      <c r="N506" t="s">
        <v>1813</v>
      </c>
      <c r="O506" t="s">
        <v>1815</v>
      </c>
    </row>
    <row r="507" spans="1:15" ht="42" customHeight="1" x14ac:dyDescent="0.25">
      <c r="A507" s="127"/>
      <c r="B507" s="127"/>
      <c r="C507" s="44" t="s">
        <v>896</v>
      </c>
      <c r="D507" s="47">
        <v>1</v>
      </c>
      <c r="E507" s="47">
        <v>1</v>
      </c>
      <c r="F507" s="47">
        <v>1</v>
      </c>
      <c r="G507" s="47">
        <v>1</v>
      </c>
      <c r="H507" s="47">
        <v>1</v>
      </c>
      <c r="I507" s="47">
        <v>1</v>
      </c>
      <c r="J507" s="47">
        <v>1</v>
      </c>
    </row>
    <row r="508" spans="1:15" s="76" customFormat="1" ht="15.95" customHeight="1" thickBot="1" x14ac:dyDescent="0.3">
      <c r="A508" s="128"/>
      <c r="B508" s="128"/>
      <c r="C508" s="135" t="s">
        <v>17</v>
      </c>
      <c r="D508" s="136">
        <v>1.7813765182186234E-2</v>
      </c>
      <c r="E508" s="136">
        <v>1.2955465587044534E-2</v>
      </c>
      <c r="F508" s="136">
        <v>6.8825910931174086E-2</v>
      </c>
      <c r="G508" s="136">
        <v>0.25101214574898784</v>
      </c>
      <c r="H508" s="136">
        <v>0.38704453441295539</v>
      </c>
      <c r="I508" s="136">
        <v>0.26234817813765182</v>
      </c>
      <c r="J508" s="136">
        <v>1</v>
      </c>
    </row>
    <row r="509" spans="1:15" s="77" customFormat="1" ht="15.95" customHeight="1" thickTop="1" thickBot="1" x14ac:dyDescent="0.3">
      <c r="A509" s="139"/>
      <c r="B509" s="139"/>
      <c r="C509" s="139"/>
      <c r="D509" s="140"/>
      <c r="E509" s="140"/>
      <c r="F509" s="140"/>
      <c r="G509" s="140"/>
      <c r="H509" s="140"/>
      <c r="I509" s="140"/>
      <c r="J509" s="140"/>
    </row>
    <row r="510" spans="1:15" ht="15.95" customHeight="1" thickTop="1" x14ac:dyDescent="0.25"/>
    <row r="512" spans="1:15" ht="18.95" customHeight="1" x14ac:dyDescent="0.25"/>
    <row r="513" ht="15" customHeight="1" x14ac:dyDescent="0.25"/>
    <row r="514" ht="123.95" customHeight="1" x14ac:dyDescent="0.25"/>
    <row r="515" ht="15.95" customHeight="1" x14ac:dyDescent="0.25"/>
    <row r="516" ht="15.95" customHeight="1" x14ac:dyDescent="0.25"/>
    <row r="517" ht="27.95" customHeight="1" x14ac:dyDescent="0.25"/>
    <row r="518" ht="15.95" customHeight="1" x14ac:dyDescent="0.25"/>
    <row r="519" ht="15.95" customHeight="1" x14ac:dyDescent="0.25"/>
    <row r="520" ht="15.95" customHeight="1" x14ac:dyDescent="0.25"/>
    <row r="521" ht="27.95" customHeight="1" x14ac:dyDescent="0.25"/>
    <row r="522" ht="15.95" customHeight="1" x14ac:dyDescent="0.25"/>
    <row r="523" ht="15.95" customHeight="1" x14ac:dyDescent="0.25"/>
    <row r="524" ht="15.95" customHeight="1" x14ac:dyDescent="0.25"/>
    <row r="525" ht="27.95" customHeight="1" x14ac:dyDescent="0.25"/>
    <row r="526" ht="15.95" customHeight="1" x14ac:dyDescent="0.25"/>
    <row r="527" ht="15.95" customHeight="1" x14ac:dyDescent="0.25"/>
    <row r="528" ht="15.95" customHeight="1" x14ac:dyDescent="0.25"/>
    <row r="529" ht="27.95" customHeight="1" x14ac:dyDescent="0.25"/>
    <row r="530" ht="15.95" customHeight="1" x14ac:dyDescent="0.25"/>
    <row r="531" ht="15.95" customHeight="1" x14ac:dyDescent="0.25"/>
    <row r="532" ht="15.95" customHeight="1" x14ac:dyDescent="0.25"/>
    <row r="533" ht="27.95" customHeight="1" x14ac:dyDescent="0.25"/>
    <row r="534" ht="15.95" customHeight="1" x14ac:dyDescent="0.25"/>
    <row r="535" ht="15.95" customHeight="1" x14ac:dyDescent="0.25"/>
    <row r="536" ht="15.95" customHeight="1" x14ac:dyDescent="0.25"/>
    <row r="537" ht="27.95" customHeight="1" x14ac:dyDescent="0.25"/>
    <row r="538" ht="15.95" customHeight="1" x14ac:dyDescent="0.25"/>
    <row r="539" ht="15.95" customHeight="1" x14ac:dyDescent="0.25"/>
    <row r="540" ht="15.95" customHeight="1" x14ac:dyDescent="0.25"/>
    <row r="541" ht="27.95" customHeight="1" x14ac:dyDescent="0.25"/>
    <row r="542" ht="15.95" customHeight="1" x14ac:dyDescent="0.25"/>
    <row r="543" ht="15.95" customHeight="1" x14ac:dyDescent="0.25"/>
    <row r="544" ht="15.95" customHeight="1" x14ac:dyDescent="0.25"/>
    <row r="545" ht="27.95" customHeight="1" x14ac:dyDescent="0.25"/>
    <row r="546" ht="15.95" customHeight="1" x14ac:dyDescent="0.25"/>
    <row r="548" ht="18.95" customHeight="1" x14ac:dyDescent="0.25"/>
    <row r="549" ht="15" customHeight="1" x14ac:dyDescent="0.25"/>
    <row r="550" ht="123.95" customHeight="1" x14ac:dyDescent="0.25"/>
    <row r="551" ht="15.95" customHeight="1" x14ac:dyDescent="0.25"/>
    <row r="552" ht="15.95" customHeight="1" x14ac:dyDescent="0.25"/>
    <row r="553" ht="27.95" customHeight="1" x14ac:dyDescent="0.25"/>
    <row r="554" ht="15.95" customHeight="1" x14ac:dyDescent="0.25"/>
    <row r="555" ht="15.95" customHeight="1" x14ac:dyDescent="0.25"/>
    <row r="556" ht="15.95" customHeight="1" x14ac:dyDescent="0.25"/>
    <row r="557" ht="27.95" customHeight="1" x14ac:dyDescent="0.25"/>
    <row r="558" ht="15.95" customHeight="1" x14ac:dyDescent="0.25"/>
    <row r="559" ht="15.95" customHeight="1" x14ac:dyDescent="0.25"/>
    <row r="560" ht="15.95" customHeight="1" x14ac:dyDescent="0.25"/>
    <row r="561" ht="27.95" customHeight="1" x14ac:dyDescent="0.25"/>
    <row r="562" ht="15.95" customHeight="1" x14ac:dyDescent="0.25"/>
    <row r="563" ht="15.95" customHeight="1" x14ac:dyDescent="0.25"/>
    <row r="564" ht="15.95" customHeight="1" x14ac:dyDescent="0.25"/>
    <row r="565" ht="27.95" customHeight="1" x14ac:dyDescent="0.25"/>
    <row r="566" ht="15.95" customHeight="1" x14ac:dyDescent="0.25"/>
    <row r="567" ht="15.95" customHeight="1" x14ac:dyDescent="0.25"/>
    <row r="568" ht="15.95" customHeight="1" x14ac:dyDescent="0.25"/>
    <row r="569" ht="27.95" customHeight="1" x14ac:dyDescent="0.25"/>
    <row r="570" ht="15.95" customHeight="1" x14ac:dyDescent="0.25"/>
    <row r="571" ht="15.95" customHeight="1" x14ac:dyDescent="0.25"/>
    <row r="572" ht="15.95" customHeight="1" x14ac:dyDescent="0.25"/>
    <row r="573" ht="27.95" customHeight="1" x14ac:dyDescent="0.25"/>
    <row r="574" ht="15.95" customHeight="1" x14ac:dyDescent="0.25"/>
    <row r="575" ht="15.95" customHeight="1" x14ac:dyDescent="0.25"/>
    <row r="576" ht="15.95" customHeight="1" x14ac:dyDescent="0.25"/>
    <row r="577" ht="27.95" customHeight="1" x14ac:dyDescent="0.25"/>
    <row r="578" ht="15.95" customHeight="1" x14ac:dyDescent="0.25"/>
    <row r="579" ht="15.95" customHeight="1" x14ac:dyDescent="0.25"/>
    <row r="580" ht="15.95" customHeight="1" x14ac:dyDescent="0.25"/>
    <row r="581" ht="27.95" customHeight="1" x14ac:dyDescent="0.25"/>
    <row r="582" ht="15.95" customHeight="1" x14ac:dyDescent="0.25"/>
    <row r="584" ht="18.95" customHeight="1" x14ac:dyDescent="0.25"/>
    <row r="585" ht="15" customHeight="1" x14ac:dyDescent="0.25"/>
    <row r="586" ht="123.95" customHeight="1" x14ac:dyDescent="0.25"/>
    <row r="587" ht="15.95" customHeight="1" x14ac:dyDescent="0.25"/>
    <row r="588" ht="15.95" customHeight="1" x14ac:dyDescent="0.25"/>
    <row r="589" ht="27.95" customHeight="1" x14ac:dyDescent="0.25"/>
    <row r="590" ht="15.95" customHeight="1" x14ac:dyDescent="0.25"/>
    <row r="591" ht="15.95" customHeight="1" x14ac:dyDescent="0.25"/>
    <row r="592" ht="15.95" customHeight="1" x14ac:dyDescent="0.25"/>
    <row r="593" ht="27.95" customHeight="1" x14ac:dyDescent="0.25"/>
    <row r="594" ht="15.95" customHeight="1" x14ac:dyDescent="0.25"/>
    <row r="595" ht="15.95" customHeight="1" x14ac:dyDescent="0.25"/>
    <row r="596" ht="15.95" customHeight="1" x14ac:dyDescent="0.25"/>
    <row r="597" ht="27.95" customHeight="1" x14ac:dyDescent="0.25"/>
    <row r="598" ht="15.95" customHeight="1" x14ac:dyDescent="0.25"/>
    <row r="599" ht="15.95" customHeight="1" x14ac:dyDescent="0.25"/>
    <row r="600" ht="15.95" customHeight="1" x14ac:dyDescent="0.25"/>
    <row r="601" ht="27.95" customHeight="1" x14ac:dyDescent="0.25"/>
    <row r="602" ht="15.95" customHeight="1" x14ac:dyDescent="0.25"/>
    <row r="603" ht="15.95" customHeight="1" x14ac:dyDescent="0.25"/>
    <row r="604" ht="15.95" customHeight="1" x14ac:dyDescent="0.25"/>
    <row r="605" ht="27.95" customHeight="1" x14ac:dyDescent="0.25"/>
    <row r="606" ht="15.95" customHeight="1" x14ac:dyDescent="0.25"/>
    <row r="607" ht="15.95" customHeight="1" x14ac:dyDescent="0.25"/>
    <row r="608" ht="15.95" customHeight="1" x14ac:dyDescent="0.25"/>
    <row r="609" ht="27.95" customHeight="1" x14ac:dyDescent="0.25"/>
    <row r="610" ht="15.95" customHeight="1" x14ac:dyDescent="0.25"/>
    <row r="611" ht="15.95" customHeight="1" x14ac:dyDescent="0.25"/>
    <row r="612" ht="15.95" customHeight="1" x14ac:dyDescent="0.25"/>
    <row r="613" ht="27.95" customHeight="1" x14ac:dyDescent="0.25"/>
    <row r="614" ht="15.95" customHeight="1" x14ac:dyDescent="0.25"/>
    <row r="615" ht="15.95" customHeight="1" x14ac:dyDescent="0.25"/>
    <row r="616" ht="15.95" customHeight="1" x14ac:dyDescent="0.25"/>
    <row r="617" ht="27.95" customHeight="1" x14ac:dyDescent="0.25"/>
    <row r="618" ht="15.95" customHeight="1" x14ac:dyDescent="0.25"/>
    <row r="620" ht="18.95" customHeight="1" x14ac:dyDescent="0.25"/>
    <row r="621" ht="15" customHeight="1" x14ac:dyDescent="0.25"/>
    <row r="622" ht="123.95" customHeight="1" x14ac:dyDescent="0.25"/>
    <row r="623" ht="15.95" customHeight="1" x14ac:dyDescent="0.25"/>
    <row r="624" ht="15.95" customHeight="1" x14ac:dyDescent="0.25"/>
    <row r="625" ht="42" customHeight="1" x14ac:dyDescent="0.25"/>
    <row r="626" ht="15.95" customHeight="1" x14ac:dyDescent="0.25"/>
    <row r="627" ht="15.95" customHeight="1" x14ac:dyDescent="0.25"/>
    <row r="628" ht="15.95" customHeight="1" x14ac:dyDescent="0.25"/>
    <row r="629" ht="42" customHeight="1" x14ac:dyDescent="0.25"/>
    <row r="630" ht="15.95" customHeight="1" x14ac:dyDescent="0.25"/>
    <row r="631" ht="15.95" customHeight="1" x14ac:dyDescent="0.25"/>
    <row r="632" ht="15.95" customHeight="1" x14ac:dyDescent="0.25"/>
    <row r="633" ht="42" customHeight="1" x14ac:dyDescent="0.25"/>
    <row r="634" ht="15.95" customHeight="1" x14ac:dyDescent="0.25"/>
    <row r="635" ht="15.95" customHeight="1" x14ac:dyDescent="0.25"/>
    <row r="636" ht="15.95" customHeight="1" x14ac:dyDescent="0.25"/>
    <row r="637" ht="42" customHeight="1" x14ac:dyDescent="0.25"/>
    <row r="638" ht="15.95" customHeight="1" x14ac:dyDescent="0.25"/>
    <row r="639" ht="15.95" customHeight="1" x14ac:dyDescent="0.25"/>
    <row r="640" ht="15.95" customHeight="1" x14ac:dyDescent="0.25"/>
    <row r="641" ht="42" customHeight="1" x14ac:dyDescent="0.25"/>
    <row r="642" ht="15.95" customHeight="1" x14ac:dyDescent="0.25"/>
    <row r="643" ht="15.95" customHeight="1" x14ac:dyDescent="0.25"/>
    <row r="644" ht="15.95" customHeight="1" x14ac:dyDescent="0.25"/>
    <row r="645" ht="42" customHeight="1" x14ac:dyDescent="0.25"/>
    <row r="646" ht="15.95" customHeight="1" x14ac:dyDescent="0.25"/>
    <row r="647" ht="15.95" customHeight="1" x14ac:dyDescent="0.25"/>
    <row r="648" ht="15.95" customHeight="1" x14ac:dyDescent="0.25"/>
    <row r="649" ht="42" customHeight="1" x14ac:dyDescent="0.25"/>
    <row r="650" ht="15.95" customHeight="1" x14ac:dyDescent="0.25"/>
    <row r="651" ht="15.95" customHeight="1" x14ac:dyDescent="0.25"/>
    <row r="652" ht="15.95" customHeight="1" x14ac:dyDescent="0.25"/>
    <row r="653" ht="42" customHeight="1" x14ac:dyDescent="0.25"/>
    <row r="654" ht="15.95" customHeight="1" x14ac:dyDescent="0.25"/>
    <row r="656" ht="18.95" customHeight="1" x14ac:dyDescent="0.25"/>
    <row r="657" ht="15" customHeight="1" x14ac:dyDescent="0.25"/>
    <row r="658" ht="123.95" customHeight="1" x14ac:dyDescent="0.25"/>
    <row r="659" ht="15.95" customHeight="1" x14ac:dyDescent="0.25"/>
    <row r="660" ht="15.95" customHeight="1" x14ac:dyDescent="0.25"/>
    <row r="661" ht="42" customHeight="1" x14ac:dyDescent="0.25"/>
    <row r="662" ht="15.95" customHeight="1" x14ac:dyDescent="0.25"/>
    <row r="663" ht="15.95" customHeight="1" x14ac:dyDescent="0.25"/>
    <row r="664" ht="15.95" customHeight="1" x14ac:dyDescent="0.25"/>
    <row r="665" ht="42" customHeight="1" x14ac:dyDescent="0.25"/>
    <row r="666" ht="15.95" customHeight="1" x14ac:dyDescent="0.25"/>
    <row r="667" ht="15.95" customHeight="1" x14ac:dyDescent="0.25"/>
    <row r="668" ht="15.95" customHeight="1" x14ac:dyDescent="0.25"/>
    <row r="669" ht="42" customHeight="1" x14ac:dyDescent="0.25"/>
    <row r="670" ht="15.95" customHeight="1" x14ac:dyDescent="0.25"/>
    <row r="671" ht="15.95" customHeight="1" x14ac:dyDescent="0.25"/>
    <row r="672" ht="15.95" customHeight="1" x14ac:dyDescent="0.25"/>
    <row r="673" ht="42" customHeight="1" x14ac:dyDescent="0.25"/>
    <row r="674" ht="15.95" customHeight="1" x14ac:dyDescent="0.25"/>
    <row r="675" ht="15.95" customHeight="1" x14ac:dyDescent="0.25"/>
    <row r="676" ht="15.95" customHeight="1" x14ac:dyDescent="0.25"/>
    <row r="677" ht="42" customHeight="1" x14ac:dyDescent="0.25"/>
    <row r="678" ht="15.95" customHeight="1" x14ac:dyDescent="0.25"/>
    <row r="679" ht="15.95" customHeight="1" x14ac:dyDescent="0.25"/>
    <row r="680" ht="15.95" customHeight="1" x14ac:dyDescent="0.25"/>
    <row r="681" ht="42" customHeight="1" x14ac:dyDescent="0.25"/>
    <row r="682" ht="15.95" customHeight="1" x14ac:dyDescent="0.25"/>
    <row r="683" ht="15.95" customHeight="1" x14ac:dyDescent="0.25"/>
    <row r="684" ht="15.95" customHeight="1" x14ac:dyDescent="0.25"/>
    <row r="685" ht="42" customHeight="1" x14ac:dyDescent="0.25"/>
    <row r="686" ht="15.95" customHeight="1" x14ac:dyDescent="0.25"/>
    <row r="687" ht="15.95" customHeight="1" x14ac:dyDescent="0.25"/>
    <row r="688" ht="15.95" customHeight="1" x14ac:dyDescent="0.25"/>
    <row r="689" ht="42" customHeight="1" x14ac:dyDescent="0.25"/>
    <row r="690" ht="15.95" customHeight="1" x14ac:dyDescent="0.25"/>
    <row r="692" ht="18.95" customHeight="1" x14ac:dyDescent="0.25"/>
    <row r="693" ht="15" customHeight="1" x14ac:dyDescent="0.25"/>
    <row r="694" ht="123.95" customHeight="1" x14ac:dyDescent="0.25"/>
    <row r="695" ht="15.95" customHeight="1" x14ac:dyDescent="0.25"/>
    <row r="696" ht="15.95" customHeight="1" x14ac:dyDescent="0.25"/>
    <row r="697" ht="42" customHeight="1" x14ac:dyDescent="0.25"/>
    <row r="698" ht="15.95" customHeight="1" x14ac:dyDescent="0.25"/>
    <row r="699" ht="15.95" customHeight="1" x14ac:dyDescent="0.25"/>
    <row r="700" ht="15.95" customHeight="1" x14ac:dyDescent="0.25"/>
    <row r="701" ht="42" customHeight="1" x14ac:dyDescent="0.25"/>
    <row r="702" ht="15.95" customHeight="1" x14ac:dyDescent="0.25"/>
    <row r="703" ht="15.95" customHeight="1" x14ac:dyDescent="0.25"/>
    <row r="704" ht="15.95" customHeight="1" x14ac:dyDescent="0.25"/>
    <row r="705" ht="42" customHeight="1" x14ac:dyDescent="0.25"/>
    <row r="706" ht="15.95" customHeight="1" x14ac:dyDescent="0.25"/>
    <row r="707" ht="15.95" customHeight="1" x14ac:dyDescent="0.25"/>
    <row r="708" ht="15.95" customHeight="1" x14ac:dyDescent="0.25"/>
    <row r="709" ht="42" customHeight="1" x14ac:dyDescent="0.25"/>
    <row r="710" ht="15.95" customHeight="1" x14ac:dyDescent="0.25"/>
    <row r="711" ht="15.95" customHeight="1" x14ac:dyDescent="0.25"/>
    <row r="712" ht="15.95" customHeight="1" x14ac:dyDescent="0.25"/>
    <row r="713" ht="42" customHeight="1" x14ac:dyDescent="0.25"/>
    <row r="714" ht="15.95" customHeight="1" x14ac:dyDescent="0.25"/>
    <row r="715" ht="15.95" customHeight="1" x14ac:dyDescent="0.25"/>
    <row r="716" ht="15.95" customHeight="1" x14ac:dyDescent="0.25"/>
    <row r="717" ht="42" customHeight="1" x14ac:dyDescent="0.25"/>
    <row r="718" ht="15.95" customHeight="1" x14ac:dyDescent="0.25"/>
    <row r="719" ht="15.95" customHeight="1" x14ac:dyDescent="0.25"/>
    <row r="720" ht="15.95" customHeight="1" x14ac:dyDescent="0.25"/>
    <row r="721" ht="42" customHeight="1" x14ac:dyDescent="0.25"/>
    <row r="722" ht="15.95" customHeight="1" x14ac:dyDescent="0.25"/>
    <row r="723" ht="15.95" customHeight="1" x14ac:dyDescent="0.25"/>
    <row r="724" ht="15.95" customHeight="1" x14ac:dyDescent="0.25"/>
    <row r="725" ht="42" customHeight="1" x14ac:dyDescent="0.25"/>
    <row r="726" ht="15.95" customHeight="1" x14ac:dyDescent="0.25"/>
    <row r="728" ht="18.95" customHeight="1" x14ac:dyDescent="0.25"/>
    <row r="729" ht="15" customHeight="1" x14ac:dyDescent="0.25"/>
    <row r="730" ht="123.95" customHeight="1" x14ac:dyDescent="0.25"/>
    <row r="731" ht="15.95" customHeight="1" x14ac:dyDescent="0.25"/>
    <row r="732" ht="15.95" customHeight="1" x14ac:dyDescent="0.25"/>
    <row r="733" ht="42" customHeight="1" x14ac:dyDescent="0.25"/>
    <row r="734" ht="15.95" customHeight="1" x14ac:dyDescent="0.25"/>
    <row r="735" ht="15.95" customHeight="1" x14ac:dyDescent="0.25"/>
    <row r="736" ht="15.95" customHeight="1" x14ac:dyDescent="0.25"/>
    <row r="737" ht="42" customHeight="1" x14ac:dyDescent="0.25"/>
    <row r="738" ht="15.95" customHeight="1" x14ac:dyDescent="0.25"/>
    <row r="739" ht="15.95" customHeight="1" x14ac:dyDescent="0.25"/>
    <row r="740" ht="15.95" customHeight="1" x14ac:dyDescent="0.25"/>
    <row r="741" ht="42" customHeight="1" x14ac:dyDescent="0.25"/>
    <row r="742" ht="15.95" customHeight="1" x14ac:dyDescent="0.25"/>
    <row r="743" ht="15.95" customHeight="1" x14ac:dyDescent="0.25"/>
    <row r="744" ht="15.95" customHeight="1" x14ac:dyDescent="0.25"/>
    <row r="745" ht="42" customHeight="1" x14ac:dyDescent="0.25"/>
    <row r="746" ht="15.95" customHeight="1" x14ac:dyDescent="0.25"/>
    <row r="747" ht="15.95" customHeight="1" x14ac:dyDescent="0.25"/>
    <row r="748" ht="15.95" customHeight="1" x14ac:dyDescent="0.25"/>
    <row r="749" ht="42" customHeight="1" x14ac:dyDescent="0.25"/>
    <row r="750" ht="15.95" customHeight="1" x14ac:dyDescent="0.25"/>
    <row r="751" ht="15.95" customHeight="1" x14ac:dyDescent="0.25"/>
    <row r="752" ht="15.95" customHeight="1" x14ac:dyDescent="0.25"/>
    <row r="753" ht="42" customHeight="1" x14ac:dyDescent="0.25"/>
    <row r="754" ht="15.95" customHeight="1" x14ac:dyDescent="0.25"/>
    <row r="755" ht="15.95" customHeight="1" x14ac:dyDescent="0.25"/>
    <row r="756" ht="15.95" customHeight="1" x14ac:dyDescent="0.25"/>
    <row r="757" ht="42" customHeight="1" x14ac:dyDescent="0.25"/>
    <row r="758" ht="15.95" customHeight="1" x14ac:dyDescent="0.25"/>
    <row r="759" ht="15.95" customHeight="1" x14ac:dyDescent="0.25"/>
    <row r="760" ht="15.95" customHeight="1" x14ac:dyDescent="0.25"/>
    <row r="761" ht="42" customHeight="1" x14ac:dyDescent="0.25"/>
    <row r="762" ht="15.95" customHeight="1" x14ac:dyDescent="0.25"/>
    <row r="764" ht="18.95" customHeight="1" x14ac:dyDescent="0.25"/>
    <row r="765" ht="15" customHeight="1" x14ac:dyDescent="0.25"/>
    <row r="766" ht="123.95" customHeight="1" x14ac:dyDescent="0.25"/>
    <row r="767" ht="15.95" customHeight="1" x14ac:dyDescent="0.25"/>
    <row r="768" ht="15.95" customHeight="1" x14ac:dyDescent="0.25"/>
    <row r="769" ht="27.95" customHeight="1" x14ac:dyDescent="0.25"/>
    <row r="770" ht="15.95" customHeight="1" x14ac:dyDescent="0.25"/>
    <row r="771" ht="15.95" customHeight="1" x14ac:dyDescent="0.25"/>
    <row r="772" ht="15.95" customHeight="1" x14ac:dyDescent="0.25"/>
    <row r="773" ht="27.95" customHeight="1" x14ac:dyDescent="0.25"/>
    <row r="774" ht="15.95" customHeight="1" x14ac:dyDescent="0.25"/>
    <row r="775" ht="15.95" customHeight="1" x14ac:dyDescent="0.25"/>
    <row r="776" ht="15.95" customHeight="1" x14ac:dyDescent="0.25"/>
    <row r="777" ht="27.95" customHeight="1" x14ac:dyDescent="0.25"/>
    <row r="778" ht="15.95" customHeight="1" x14ac:dyDescent="0.25"/>
    <row r="779" ht="15.95" customHeight="1" x14ac:dyDescent="0.25"/>
    <row r="780" ht="15.95" customHeight="1" x14ac:dyDescent="0.25"/>
    <row r="781" ht="27.95" customHeight="1" x14ac:dyDescent="0.25"/>
    <row r="782" ht="15.95" customHeight="1" x14ac:dyDescent="0.25"/>
    <row r="783" ht="15.95" customHeight="1" x14ac:dyDescent="0.25"/>
    <row r="784" ht="15.95" customHeight="1" x14ac:dyDescent="0.25"/>
    <row r="785" ht="27.95" customHeight="1" x14ac:dyDescent="0.25"/>
    <row r="786" ht="15.95" customHeight="1" x14ac:dyDescent="0.25"/>
    <row r="787" ht="15.95" customHeight="1" x14ac:dyDescent="0.25"/>
    <row r="788" ht="15.95" customHeight="1" x14ac:dyDescent="0.25"/>
    <row r="789" ht="27.95" customHeight="1" x14ac:dyDescent="0.25"/>
    <row r="790" ht="15.95" customHeight="1" x14ac:dyDescent="0.25"/>
    <row r="791" ht="15.95" customHeight="1" x14ac:dyDescent="0.25"/>
    <row r="792" ht="15.95" customHeight="1" x14ac:dyDescent="0.25"/>
    <row r="793" ht="27.95" customHeight="1" x14ac:dyDescent="0.25"/>
    <row r="794" ht="15.95" customHeight="1" x14ac:dyDescent="0.25"/>
    <row r="795" ht="15.95" customHeight="1" x14ac:dyDescent="0.25"/>
    <row r="796" ht="15.95" customHeight="1" x14ac:dyDescent="0.25"/>
    <row r="797" ht="27.95" customHeight="1" x14ac:dyDescent="0.25"/>
    <row r="798" ht="15.95" customHeight="1" x14ac:dyDescent="0.25"/>
    <row r="800" ht="18.95" customHeight="1" x14ac:dyDescent="0.25"/>
    <row r="801" ht="15" customHeight="1" x14ac:dyDescent="0.25"/>
    <row r="802" ht="123.95" customHeight="1" x14ac:dyDescent="0.25"/>
    <row r="803" ht="15.95" customHeight="1" x14ac:dyDescent="0.25"/>
    <row r="804" ht="15.95" customHeight="1" x14ac:dyDescent="0.25"/>
    <row r="805" ht="27.95" customHeight="1" x14ac:dyDescent="0.25"/>
    <row r="806" ht="15.95" customHeight="1" x14ac:dyDescent="0.25"/>
    <row r="807" ht="15.95" customHeight="1" x14ac:dyDescent="0.25"/>
    <row r="808" ht="15.95" customHeight="1" x14ac:dyDescent="0.25"/>
    <row r="809" ht="27.95" customHeight="1" x14ac:dyDescent="0.25"/>
    <row r="810" ht="15.95" customHeight="1" x14ac:dyDescent="0.25"/>
    <row r="811" ht="15.95" customHeight="1" x14ac:dyDescent="0.25"/>
    <row r="812" ht="15.95" customHeight="1" x14ac:dyDescent="0.25"/>
    <row r="813" ht="27.95" customHeight="1" x14ac:dyDescent="0.25"/>
    <row r="814" ht="15.95" customHeight="1" x14ac:dyDescent="0.25"/>
    <row r="815" ht="15.95" customHeight="1" x14ac:dyDescent="0.25"/>
    <row r="816" ht="15.95" customHeight="1" x14ac:dyDescent="0.25"/>
    <row r="817" ht="27.95" customHeight="1" x14ac:dyDescent="0.25"/>
    <row r="818" ht="15.95" customHeight="1" x14ac:dyDescent="0.25"/>
    <row r="819" ht="15.95" customHeight="1" x14ac:dyDescent="0.25"/>
    <row r="820" ht="15.95" customHeight="1" x14ac:dyDescent="0.25"/>
    <row r="821" ht="27.95" customHeight="1" x14ac:dyDescent="0.25"/>
    <row r="822" ht="15.95" customHeight="1" x14ac:dyDescent="0.25"/>
    <row r="823" ht="15.95" customHeight="1" x14ac:dyDescent="0.25"/>
    <row r="824" ht="15.95" customHeight="1" x14ac:dyDescent="0.25"/>
    <row r="825" ht="27.95" customHeight="1" x14ac:dyDescent="0.25"/>
    <row r="826" ht="15.95" customHeight="1" x14ac:dyDescent="0.25"/>
    <row r="827" ht="15.95" customHeight="1" x14ac:dyDescent="0.25"/>
    <row r="828" ht="15.95" customHeight="1" x14ac:dyDescent="0.25"/>
    <row r="829" ht="27.95" customHeight="1" x14ac:dyDescent="0.25"/>
    <row r="830" ht="15.95" customHeight="1" x14ac:dyDescent="0.25"/>
    <row r="831" ht="15.95" customHeight="1" x14ac:dyDescent="0.25"/>
    <row r="832" ht="15.95" customHeight="1" x14ac:dyDescent="0.25"/>
    <row r="833" ht="27.95" customHeight="1" x14ac:dyDescent="0.25"/>
    <row r="834" ht="15.95" customHeight="1" x14ac:dyDescent="0.25"/>
    <row r="836" ht="18.95" customHeight="1" x14ac:dyDescent="0.25"/>
    <row r="837" ht="15" customHeight="1" x14ac:dyDescent="0.25"/>
    <row r="838" ht="123.95" customHeight="1" x14ac:dyDescent="0.25"/>
    <row r="839" ht="15.95" customHeight="1" x14ac:dyDescent="0.25"/>
    <row r="840" ht="15.95" customHeight="1" x14ac:dyDescent="0.25"/>
    <row r="841" ht="42" customHeight="1" x14ac:dyDescent="0.25"/>
    <row r="842" ht="15.95" customHeight="1" x14ac:dyDescent="0.25"/>
    <row r="843" ht="15.95" customHeight="1" x14ac:dyDescent="0.25"/>
    <row r="844" ht="15.95" customHeight="1" x14ac:dyDescent="0.25"/>
    <row r="845" ht="42" customHeight="1" x14ac:dyDescent="0.25"/>
    <row r="846" ht="15.95" customHeight="1" x14ac:dyDescent="0.25"/>
    <row r="847" ht="15.95" customHeight="1" x14ac:dyDescent="0.25"/>
    <row r="848" ht="15.95" customHeight="1" x14ac:dyDescent="0.25"/>
    <row r="849" ht="42" customHeight="1" x14ac:dyDescent="0.25"/>
    <row r="850" ht="15.95" customHeight="1" x14ac:dyDescent="0.25"/>
    <row r="851" ht="15.95" customHeight="1" x14ac:dyDescent="0.25"/>
    <row r="852" ht="15.95" customHeight="1" x14ac:dyDescent="0.25"/>
    <row r="853" ht="42" customHeight="1" x14ac:dyDescent="0.25"/>
    <row r="854" ht="15.95" customHeight="1" x14ac:dyDescent="0.25"/>
    <row r="855" ht="15.95" customHeight="1" x14ac:dyDescent="0.25"/>
    <row r="856" ht="15.95" customHeight="1" x14ac:dyDescent="0.25"/>
    <row r="857" ht="42" customHeight="1" x14ac:dyDescent="0.25"/>
    <row r="858" ht="15.95" customHeight="1" x14ac:dyDescent="0.25"/>
    <row r="859" ht="15.95" customHeight="1" x14ac:dyDescent="0.25"/>
    <row r="860" ht="15.95" customHeight="1" x14ac:dyDescent="0.25"/>
    <row r="861" ht="42" customHeight="1" x14ac:dyDescent="0.25"/>
    <row r="862" ht="15.95" customHeight="1" x14ac:dyDescent="0.25"/>
    <row r="863" ht="15.95" customHeight="1" x14ac:dyDescent="0.25"/>
    <row r="864" ht="15.95" customHeight="1" x14ac:dyDescent="0.25"/>
    <row r="865" ht="42" customHeight="1" x14ac:dyDescent="0.25"/>
    <row r="866" ht="15.95" customHeight="1" x14ac:dyDescent="0.25"/>
    <row r="867" ht="15.95" customHeight="1" x14ac:dyDescent="0.25"/>
    <row r="868" ht="15.95" customHeight="1" x14ac:dyDescent="0.25"/>
    <row r="869" ht="42" customHeight="1" x14ac:dyDescent="0.25"/>
    <row r="870" ht="15.95" customHeight="1" x14ac:dyDescent="0.25"/>
    <row r="872" ht="18.95" customHeight="1" x14ac:dyDescent="0.25"/>
    <row r="873" ht="15" customHeight="1" x14ac:dyDescent="0.25"/>
    <row r="874" ht="123.95" customHeight="1" x14ac:dyDescent="0.25"/>
    <row r="875" ht="15.95" customHeight="1" x14ac:dyDescent="0.25"/>
    <row r="876" ht="15.95" customHeight="1" x14ac:dyDescent="0.25"/>
    <row r="877" ht="42" customHeight="1" x14ac:dyDescent="0.25"/>
    <row r="878" ht="15.95" customHeight="1" x14ac:dyDescent="0.25"/>
    <row r="879" ht="15.95" customHeight="1" x14ac:dyDescent="0.25"/>
    <row r="880" ht="15.95" customHeight="1" x14ac:dyDescent="0.25"/>
    <row r="881" ht="42" customHeight="1" x14ac:dyDescent="0.25"/>
    <row r="882" ht="15.95" customHeight="1" x14ac:dyDescent="0.25"/>
    <row r="883" ht="15.95" customHeight="1" x14ac:dyDescent="0.25"/>
    <row r="884" ht="15.95" customHeight="1" x14ac:dyDescent="0.25"/>
    <row r="885" ht="42" customHeight="1" x14ac:dyDescent="0.25"/>
    <row r="886" ht="15.95" customHeight="1" x14ac:dyDescent="0.25"/>
    <row r="887" ht="15.95" customHeight="1" x14ac:dyDescent="0.25"/>
    <row r="888" ht="15.95" customHeight="1" x14ac:dyDescent="0.25"/>
    <row r="889" ht="42" customHeight="1" x14ac:dyDescent="0.25"/>
    <row r="890" ht="15.95" customHeight="1" x14ac:dyDescent="0.25"/>
    <row r="891" ht="15.95" customHeight="1" x14ac:dyDescent="0.25"/>
    <row r="892" ht="15.95" customHeight="1" x14ac:dyDescent="0.25"/>
    <row r="893" ht="42" customHeight="1" x14ac:dyDescent="0.25"/>
    <row r="894" ht="15.95" customHeight="1" x14ac:dyDescent="0.25"/>
    <row r="895" ht="15.95" customHeight="1" x14ac:dyDescent="0.25"/>
    <row r="896" ht="15.95" customHeight="1" x14ac:dyDescent="0.25"/>
    <row r="897" ht="42" customHeight="1" x14ac:dyDescent="0.25"/>
    <row r="898" ht="15.95" customHeight="1" x14ac:dyDescent="0.25"/>
    <row r="899" ht="15.95" customHeight="1" x14ac:dyDescent="0.25"/>
    <row r="900" ht="15.95" customHeight="1" x14ac:dyDescent="0.25"/>
    <row r="901" ht="42" customHeight="1" x14ac:dyDescent="0.25"/>
    <row r="902" ht="15.95" customHeight="1" x14ac:dyDescent="0.25"/>
    <row r="903" ht="15.95" customHeight="1" x14ac:dyDescent="0.25"/>
    <row r="904" ht="15.95" customHeight="1" x14ac:dyDescent="0.25"/>
    <row r="905" ht="42" customHeight="1" x14ac:dyDescent="0.25"/>
    <row r="906" ht="15.95" customHeight="1" x14ac:dyDescent="0.25"/>
    <row r="908" ht="18.95" customHeight="1" x14ac:dyDescent="0.25"/>
    <row r="909" ht="15" customHeight="1" x14ac:dyDescent="0.25"/>
    <row r="910" ht="123.95" customHeight="1" x14ac:dyDescent="0.25"/>
    <row r="911" ht="15.95" customHeight="1" x14ac:dyDescent="0.25"/>
    <row r="912" ht="15.95" customHeight="1" x14ac:dyDescent="0.25"/>
    <row r="913" ht="27.95" customHeight="1" x14ac:dyDescent="0.25"/>
    <row r="914" ht="15.95" customHeight="1" x14ac:dyDescent="0.25"/>
    <row r="915" ht="15.95" customHeight="1" x14ac:dyDescent="0.25"/>
    <row r="916" ht="15.95" customHeight="1" x14ac:dyDescent="0.25"/>
    <row r="917" ht="27.95" customHeight="1" x14ac:dyDescent="0.25"/>
    <row r="918" ht="15.95" customHeight="1" x14ac:dyDescent="0.25"/>
    <row r="919" ht="15.95" customHeight="1" x14ac:dyDescent="0.25"/>
    <row r="920" ht="15.95" customHeight="1" x14ac:dyDescent="0.25"/>
    <row r="921" ht="27.95" customHeight="1" x14ac:dyDescent="0.25"/>
    <row r="922" ht="15.95" customHeight="1" x14ac:dyDescent="0.25"/>
    <row r="923" ht="15.95" customHeight="1" x14ac:dyDescent="0.25"/>
    <row r="924" ht="15.95" customHeight="1" x14ac:dyDescent="0.25"/>
    <row r="925" ht="27.95" customHeight="1" x14ac:dyDescent="0.25"/>
    <row r="926" ht="15.95" customHeight="1" x14ac:dyDescent="0.25"/>
    <row r="927" ht="15.95" customHeight="1" x14ac:dyDescent="0.25"/>
    <row r="928" ht="15.95" customHeight="1" x14ac:dyDescent="0.25"/>
    <row r="929" ht="27.95" customHeight="1" x14ac:dyDescent="0.25"/>
    <row r="930" ht="15.95" customHeight="1" x14ac:dyDescent="0.25"/>
    <row r="931" ht="15.95" customHeight="1" x14ac:dyDescent="0.25"/>
    <row r="932" ht="15.95" customHeight="1" x14ac:dyDescent="0.25"/>
    <row r="933" ht="27.95" customHeight="1" x14ac:dyDescent="0.25"/>
    <row r="934" ht="15.95" customHeight="1" x14ac:dyDescent="0.25"/>
    <row r="935" ht="15.95" customHeight="1" x14ac:dyDescent="0.25"/>
    <row r="936" ht="15.95" customHeight="1" x14ac:dyDescent="0.25"/>
    <row r="937" ht="27.95" customHeight="1" x14ac:dyDescent="0.25"/>
    <row r="938" ht="15.95" customHeight="1" x14ac:dyDescent="0.25"/>
    <row r="939" ht="15.95" customHeight="1" x14ac:dyDescent="0.25"/>
    <row r="940" ht="15.95" customHeight="1" x14ac:dyDescent="0.25"/>
    <row r="941" ht="27.95" customHeight="1" x14ac:dyDescent="0.25"/>
    <row r="942" ht="15.95" customHeight="1" x14ac:dyDescent="0.25"/>
    <row r="944" ht="18.95" customHeight="1" x14ac:dyDescent="0.25"/>
    <row r="945" ht="15" customHeight="1" x14ac:dyDescent="0.25"/>
    <row r="946" ht="123.95" customHeight="1" x14ac:dyDescent="0.25"/>
    <row r="947" ht="15.95" customHeight="1" x14ac:dyDescent="0.25"/>
    <row r="948" ht="15.95" customHeight="1" x14ac:dyDescent="0.25"/>
    <row r="949" ht="42" customHeight="1" x14ac:dyDescent="0.25"/>
    <row r="950" ht="15.95" customHeight="1" x14ac:dyDescent="0.25"/>
    <row r="951" ht="15.95" customHeight="1" x14ac:dyDescent="0.25"/>
    <row r="952" ht="15.95" customHeight="1" x14ac:dyDescent="0.25"/>
    <row r="953" ht="42" customHeight="1" x14ac:dyDescent="0.25"/>
    <row r="954" ht="15.95" customHeight="1" x14ac:dyDescent="0.25"/>
    <row r="955" ht="15.95" customHeight="1" x14ac:dyDescent="0.25"/>
    <row r="956" ht="15.95" customHeight="1" x14ac:dyDescent="0.25"/>
    <row r="957" ht="42" customHeight="1" x14ac:dyDescent="0.25"/>
    <row r="958" ht="15.95" customHeight="1" x14ac:dyDescent="0.25"/>
    <row r="959" ht="15.95" customHeight="1" x14ac:dyDescent="0.25"/>
    <row r="960" ht="15.95" customHeight="1" x14ac:dyDescent="0.25"/>
    <row r="961" ht="42" customHeight="1" x14ac:dyDescent="0.25"/>
    <row r="962" ht="15.95" customHeight="1" x14ac:dyDescent="0.25"/>
    <row r="963" ht="15.95" customHeight="1" x14ac:dyDescent="0.25"/>
    <row r="964" ht="15.95" customHeight="1" x14ac:dyDescent="0.25"/>
    <row r="965" ht="42" customHeight="1" x14ac:dyDescent="0.25"/>
    <row r="966" ht="15.95" customHeight="1" x14ac:dyDescent="0.25"/>
    <row r="967" ht="15.95" customHeight="1" x14ac:dyDescent="0.25"/>
    <row r="968" ht="15.95" customHeight="1" x14ac:dyDescent="0.25"/>
    <row r="969" ht="42" customHeight="1" x14ac:dyDescent="0.25"/>
    <row r="970" ht="15.95" customHeight="1" x14ac:dyDescent="0.25"/>
    <row r="971" ht="15.95" customHeight="1" x14ac:dyDescent="0.25"/>
    <row r="972" ht="15.95" customHeight="1" x14ac:dyDescent="0.25"/>
    <row r="973" ht="42" customHeight="1" x14ac:dyDescent="0.25"/>
    <row r="974" ht="15.95" customHeight="1" x14ac:dyDescent="0.25"/>
    <row r="975" ht="15.95" customHeight="1" x14ac:dyDescent="0.25"/>
    <row r="976" ht="15.95" customHeight="1" x14ac:dyDescent="0.25"/>
    <row r="977" ht="42" customHeight="1" x14ac:dyDescent="0.25"/>
    <row r="978" ht="15.95" customHeight="1" x14ac:dyDescent="0.25"/>
    <row r="980" ht="18.95" customHeight="1" x14ac:dyDescent="0.25"/>
    <row r="981" ht="15" customHeight="1" x14ac:dyDescent="0.25"/>
    <row r="982" ht="123.95" customHeight="1" x14ac:dyDescent="0.25"/>
    <row r="983" ht="15.95" customHeight="1" x14ac:dyDescent="0.25"/>
    <row r="984" ht="15.95" customHeight="1" x14ac:dyDescent="0.25"/>
    <row r="985" ht="27.95" customHeight="1" x14ac:dyDescent="0.25"/>
    <row r="986" ht="15.95" customHeight="1" x14ac:dyDescent="0.25"/>
    <row r="987" ht="15.95" customHeight="1" x14ac:dyDescent="0.25"/>
    <row r="988" ht="15.95" customHeight="1" x14ac:dyDescent="0.25"/>
    <row r="989" ht="27.95" customHeight="1" x14ac:dyDescent="0.25"/>
    <row r="990" ht="15.95" customHeight="1" x14ac:dyDescent="0.25"/>
    <row r="991" ht="15.95" customHeight="1" x14ac:dyDescent="0.25"/>
    <row r="992" ht="15.95" customHeight="1" x14ac:dyDescent="0.25"/>
    <row r="993" ht="27.95" customHeight="1" x14ac:dyDescent="0.25"/>
    <row r="994" ht="15.95" customHeight="1" x14ac:dyDescent="0.25"/>
    <row r="995" ht="15.95" customHeight="1" x14ac:dyDescent="0.25"/>
    <row r="996" ht="15.95" customHeight="1" x14ac:dyDescent="0.25"/>
    <row r="997" ht="27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27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27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27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27.95" customHeight="1" x14ac:dyDescent="0.25"/>
    <row r="1014" ht="15.95" customHeight="1" x14ac:dyDescent="0.25"/>
    <row r="1542" spans="1:1" x14ac:dyDescent="0.25">
      <c r="A1542" s="53"/>
    </row>
    <row r="1543" spans="1:1" x14ac:dyDescent="0.25">
      <c r="A1543" s="53"/>
    </row>
    <row r="1544" spans="1:1" x14ac:dyDescent="0.25">
      <c r="A1544" s="53"/>
    </row>
    <row r="1545" spans="1:1" x14ac:dyDescent="0.25">
      <c r="A1545" s="53"/>
    </row>
    <row r="1546" spans="1:1" x14ac:dyDescent="0.25">
      <c r="A1546" s="53"/>
    </row>
    <row r="1547" spans="1:1" x14ac:dyDescent="0.25">
      <c r="A1547" s="53"/>
    </row>
    <row r="1548" spans="1:1" x14ac:dyDescent="0.25">
      <c r="A1548" s="53"/>
    </row>
    <row r="1549" spans="1:1" x14ac:dyDescent="0.25">
      <c r="A1549" s="53"/>
    </row>
    <row r="1550" spans="1:1" x14ac:dyDescent="0.25">
      <c r="A1550" s="53"/>
    </row>
    <row r="1551" spans="1:1" x14ac:dyDescent="0.25">
      <c r="A1551" s="53"/>
    </row>
    <row r="1552" spans="1:1" x14ac:dyDescent="0.25">
      <c r="A1552" s="53"/>
    </row>
    <row r="1553" spans="1:1" x14ac:dyDescent="0.25">
      <c r="A1553" s="53"/>
    </row>
    <row r="1554" spans="1:1" x14ac:dyDescent="0.25">
      <c r="A1554" s="53"/>
    </row>
    <row r="1555" spans="1:1" x14ac:dyDescent="0.25">
      <c r="A1555" s="53"/>
    </row>
    <row r="1557" spans="1:1" x14ac:dyDescent="0.25">
      <c r="A1557" s="53"/>
    </row>
    <row r="1558" spans="1:1" x14ac:dyDescent="0.25">
      <c r="A1558" s="53"/>
    </row>
    <row r="1559" spans="1:1" x14ac:dyDescent="0.25">
      <c r="A1559" s="53"/>
    </row>
    <row r="1560" spans="1:1" x14ac:dyDescent="0.25">
      <c r="A1560" s="53"/>
    </row>
    <row r="1561" spans="1:1" x14ac:dyDescent="0.25">
      <c r="A1561" s="53"/>
    </row>
    <row r="1562" spans="1:1" x14ac:dyDescent="0.25">
      <c r="A1562" s="53"/>
    </row>
    <row r="1563" spans="1:1" x14ac:dyDescent="0.25">
      <c r="A1563" s="53"/>
    </row>
    <row r="1564" spans="1:1" x14ac:dyDescent="0.25">
      <c r="A1564" s="53"/>
    </row>
    <row r="1566" spans="1:1" x14ac:dyDescent="0.25">
      <c r="A1566" s="53"/>
    </row>
    <row r="1567" spans="1:1" x14ac:dyDescent="0.25">
      <c r="A1567" s="53"/>
    </row>
    <row r="1568" spans="1:1" x14ac:dyDescent="0.25">
      <c r="A1568" s="53"/>
    </row>
    <row r="1570" spans="1:1" x14ac:dyDescent="0.25">
      <c r="A1570" s="53"/>
    </row>
    <row r="1572" spans="1:1" x14ac:dyDescent="0.25">
      <c r="A1572" s="53"/>
    </row>
    <row r="1573" spans="1:1" x14ac:dyDescent="0.25">
      <c r="A1573" s="53"/>
    </row>
    <row r="1574" spans="1:1" x14ac:dyDescent="0.25">
      <c r="A1574" s="53"/>
    </row>
    <row r="1575" spans="1:1" x14ac:dyDescent="0.25">
      <c r="A1575" s="53"/>
    </row>
    <row r="1576" spans="1:1" x14ac:dyDescent="0.25">
      <c r="A1576" s="53"/>
    </row>
    <row r="1577" spans="1:1" x14ac:dyDescent="0.25">
      <c r="A1577" s="53"/>
    </row>
    <row r="1578" spans="1:1" x14ac:dyDescent="0.25">
      <c r="A1578" s="53"/>
    </row>
    <row r="1579" spans="1:1" x14ac:dyDescent="0.25">
      <c r="A1579" s="53"/>
    </row>
    <row r="1580" spans="1:1" x14ac:dyDescent="0.25">
      <c r="A1580" s="53"/>
    </row>
    <row r="1581" spans="1:1" x14ac:dyDescent="0.25">
      <c r="A1581" s="53"/>
    </row>
    <row r="1582" spans="1:1" x14ac:dyDescent="0.25">
      <c r="A1582" s="53"/>
    </row>
    <row r="1584" spans="1:1" x14ac:dyDescent="0.25">
      <c r="A1584" s="53"/>
    </row>
    <row r="1585" spans="1:1" x14ac:dyDescent="0.25">
      <c r="A1585" s="53"/>
    </row>
    <row r="1586" spans="1:1" x14ac:dyDescent="0.25">
      <c r="A1586" s="53"/>
    </row>
    <row r="1587" spans="1:1" x14ac:dyDescent="0.25">
      <c r="A1587" s="53"/>
    </row>
    <row r="1588" spans="1:1" x14ac:dyDescent="0.25">
      <c r="A1588" s="53"/>
    </row>
    <row r="1589" spans="1:1" x14ac:dyDescent="0.25">
      <c r="A1589" s="53"/>
    </row>
    <row r="1591" spans="1:1" x14ac:dyDescent="0.25">
      <c r="A1591" s="53"/>
    </row>
    <row r="1592" spans="1:1" x14ac:dyDescent="0.25">
      <c r="A1592" s="53"/>
    </row>
    <row r="1593" spans="1:1" x14ac:dyDescent="0.25">
      <c r="A1593" s="53"/>
    </row>
    <row r="1594" spans="1:1" x14ac:dyDescent="0.25">
      <c r="A1594" s="53"/>
    </row>
    <row r="1595" spans="1:1" x14ac:dyDescent="0.25">
      <c r="A1595" s="53"/>
    </row>
    <row r="1596" spans="1:1" x14ac:dyDescent="0.25">
      <c r="A1596" s="53"/>
    </row>
    <row r="1598" spans="1:1" x14ac:dyDescent="0.25">
      <c r="A1598" s="53"/>
    </row>
    <row r="1599" spans="1:1" x14ac:dyDescent="0.25">
      <c r="A1599" s="53"/>
    </row>
    <row r="1600" spans="1:1" x14ac:dyDescent="0.25">
      <c r="A1600" s="53"/>
    </row>
    <row r="1601" spans="1:1" x14ac:dyDescent="0.25">
      <c r="A1601" s="53"/>
    </row>
    <row r="1602" spans="1:1" x14ac:dyDescent="0.25">
      <c r="A1602" s="53"/>
    </row>
    <row r="1603" spans="1:1" x14ac:dyDescent="0.25">
      <c r="A1603" s="53"/>
    </row>
    <row r="1604" spans="1:1" x14ac:dyDescent="0.25">
      <c r="A1604" s="53"/>
    </row>
    <row r="1605" spans="1:1" x14ac:dyDescent="0.25">
      <c r="A1605" s="53"/>
    </row>
    <row r="1606" spans="1:1" x14ac:dyDescent="0.25">
      <c r="A1606" s="53"/>
    </row>
    <row r="1607" spans="1:1" x14ac:dyDescent="0.25">
      <c r="A1607" s="53"/>
    </row>
    <row r="1609" spans="1:1" x14ac:dyDescent="0.25">
      <c r="A1609" s="53"/>
    </row>
    <row r="1610" spans="1:1" x14ac:dyDescent="0.25">
      <c r="A1610" s="53"/>
    </row>
    <row r="1612" spans="1:1" x14ac:dyDescent="0.25">
      <c r="A1612" s="53"/>
    </row>
    <row r="1613" spans="1:1" x14ac:dyDescent="0.25">
      <c r="A1613" s="53"/>
    </row>
    <row r="1614" spans="1:1" x14ac:dyDescent="0.25">
      <c r="A1614" s="53"/>
    </row>
    <row r="1615" spans="1:1" x14ac:dyDescent="0.25">
      <c r="A1615" s="53"/>
    </row>
    <row r="1616" spans="1:1" x14ac:dyDescent="0.25">
      <c r="A1616" s="53"/>
    </row>
    <row r="1617" spans="1:1" x14ac:dyDescent="0.25">
      <c r="A1617" s="53"/>
    </row>
    <row r="1618" spans="1:1" x14ac:dyDescent="0.25">
      <c r="A1618" s="53"/>
    </row>
    <row r="1619" spans="1:1" x14ac:dyDescent="0.25">
      <c r="A1619" s="53"/>
    </row>
    <row r="1620" spans="1:1" x14ac:dyDescent="0.25">
      <c r="A1620" s="53"/>
    </row>
    <row r="1621" spans="1:1" x14ac:dyDescent="0.25">
      <c r="A1621" s="53"/>
    </row>
    <row r="1622" spans="1:1" x14ac:dyDescent="0.25">
      <c r="A1622" s="53"/>
    </row>
    <row r="1624" spans="1:1" x14ac:dyDescent="0.25">
      <c r="A1624" s="53"/>
    </row>
    <row r="1625" spans="1:1" x14ac:dyDescent="0.25">
      <c r="A1625" s="53"/>
    </row>
    <row r="1626" spans="1:1" x14ac:dyDescent="0.25">
      <c r="A1626" s="53"/>
    </row>
    <row r="1627" spans="1:1" x14ac:dyDescent="0.25">
      <c r="A1627" s="53"/>
    </row>
    <row r="1628" spans="1:1" x14ac:dyDescent="0.25">
      <c r="A1628" s="53"/>
    </row>
    <row r="1629" spans="1:1" x14ac:dyDescent="0.25">
      <c r="A1629" s="53"/>
    </row>
    <row r="1630" spans="1:1" x14ac:dyDescent="0.25">
      <c r="A1630" s="53"/>
    </row>
    <row r="1632" spans="1:1" x14ac:dyDescent="0.25">
      <c r="A1632" s="53"/>
    </row>
    <row r="1633" spans="1:1" x14ac:dyDescent="0.25">
      <c r="A1633" s="53"/>
    </row>
    <row r="1634" spans="1:1" x14ac:dyDescent="0.25">
      <c r="A1634" s="53"/>
    </row>
    <row r="1635" spans="1:1" x14ac:dyDescent="0.25">
      <c r="A1635" s="53"/>
    </row>
    <row r="1636" spans="1:1" x14ac:dyDescent="0.25">
      <c r="A1636" s="53"/>
    </row>
    <row r="1637" spans="1:1" x14ac:dyDescent="0.25">
      <c r="A1637" s="53"/>
    </row>
    <row r="1638" spans="1:1" x14ac:dyDescent="0.25">
      <c r="A1638" s="53"/>
    </row>
    <row r="1640" spans="1:1" x14ac:dyDescent="0.25">
      <c r="A1640" s="53"/>
    </row>
    <row r="1641" spans="1:1" x14ac:dyDescent="0.25">
      <c r="A1641" s="53"/>
    </row>
    <row r="1642" spans="1:1" x14ac:dyDescent="0.25">
      <c r="A1642" s="53"/>
    </row>
    <row r="1643" spans="1:1" x14ac:dyDescent="0.25">
      <c r="A1643" s="53"/>
    </row>
    <row r="1645" spans="1:1" x14ac:dyDescent="0.25">
      <c r="A1645" s="53"/>
    </row>
    <row r="1646" spans="1:1" x14ac:dyDescent="0.25">
      <c r="A1646" s="53"/>
    </row>
    <row r="1648" spans="1:1" x14ac:dyDescent="0.25">
      <c r="A1648" s="53"/>
    </row>
    <row r="1649" spans="1:1" x14ac:dyDescent="0.25">
      <c r="A1649" s="53"/>
    </row>
    <row r="1650" spans="1:1" x14ac:dyDescent="0.25">
      <c r="A1650" s="53"/>
    </row>
    <row r="1651" spans="1:1" x14ac:dyDescent="0.25">
      <c r="A1651" s="53"/>
    </row>
    <row r="1652" spans="1:1" x14ac:dyDescent="0.25">
      <c r="A1652" s="53"/>
    </row>
    <row r="1656" spans="1:1" x14ac:dyDescent="0.25">
      <c r="A1656" s="53"/>
    </row>
    <row r="1657" spans="1:1" x14ac:dyDescent="0.25">
      <c r="A1657" s="53"/>
    </row>
    <row r="1658" spans="1:1" x14ac:dyDescent="0.25">
      <c r="A1658" s="53"/>
    </row>
    <row r="1659" spans="1:1" x14ac:dyDescent="0.25">
      <c r="A1659" s="53"/>
    </row>
    <row r="1660" spans="1:1" x14ac:dyDescent="0.25">
      <c r="A1660" s="53"/>
    </row>
    <row r="1662" spans="1:1" x14ac:dyDescent="0.25">
      <c r="A1662" s="53"/>
    </row>
    <row r="1663" spans="1:1" x14ac:dyDescent="0.25">
      <c r="A1663" s="53"/>
    </row>
    <row r="1664" spans="1:1" x14ac:dyDescent="0.25">
      <c r="A1664" s="53"/>
    </row>
    <row r="1666" spans="1:1" x14ac:dyDescent="0.25">
      <c r="A1666" s="53"/>
    </row>
    <row r="1667" spans="1:1" x14ac:dyDescent="0.25">
      <c r="A1667" s="53"/>
    </row>
    <row r="1668" spans="1:1" x14ac:dyDescent="0.25">
      <c r="A1668" s="53"/>
    </row>
    <row r="1669" spans="1:1" x14ac:dyDescent="0.25">
      <c r="A1669" s="53"/>
    </row>
    <row r="1670" spans="1:1" x14ac:dyDescent="0.25">
      <c r="A1670" s="53"/>
    </row>
    <row r="1671" spans="1:1" x14ac:dyDescent="0.25">
      <c r="A1671" s="53"/>
    </row>
    <row r="1672" spans="1:1" x14ac:dyDescent="0.25">
      <c r="A1672" s="53"/>
    </row>
    <row r="1673" spans="1:1" x14ac:dyDescent="0.25">
      <c r="A1673" s="53"/>
    </row>
    <row r="1674" spans="1:1" x14ac:dyDescent="0.25">
      <c r="A1674" s="53"/>
    </row>
    <row r="1675" spans="1:1" x14ac:dyDescent="0.25">
      <c r="A1675" s="53"/>
    </row>
    <row r="1676" spans="1:1" x14ac:dyDescent="0.25">
      <c r="A1676" s="53"/>
    </row>
    <row r="1677" spans="1:1" x14ac:dyDescent="0.25">
      <c r="A1677" s="53"/>
    </row>
    <row r="1678" spans="1:1" x14ac:dyDescent="0.25">
      <c r="A1678" s="53"/>
    </row>
    <row r="1679" spans="1:1" x14ac:dyDescent="0.25">
      <c r="A1679" s="53"/>
    </row>
    <row r="1681" spans="1:1" x14ac:dyDescent="0.25">
      <c r="A1681" s="53"/>
    </row>
    <row r="1682" spans="1:1" x14ac:dyDescent="0.25">
      <c r="A1682" s="53"/>
    </row>
    <row r="1683" spans="1:1" x14ac:dyDescent="0.25">
      <c r="A1683" s="53"/>
    </row>
    <row r="1684" spans="1:1" x14ac:dyDescent="0.25">
      <c r="A1684" s="53"/>
    </row>
    <row r="1688" spans="1:1" x14ac:dyDescent="0.25">
      <c r="A1688" s="53"/>
    </row>
    <row r="1689" spans="1:1" x14ac:dyDescent="0.25">
      <c r="A1689" s="53"/>
    </row>
    <row r="1690" spans="1:1" x14ac:dyDescent="0.25">
      <c r="A1690" s="53"/>
    </row>
    <row r="1693" spans="1:1" x14ac:dyDescent="0.25">
      <c r="A1693" s="53"/>
    </row>
    <row r="1694" spans="1:1" x14ac:dyDescent="0.25">
      <c r="A1694" s="53"/>
    </row>
    <row r="1695" spans="1:1" x14ac:dyDescent="0.25">
      <c r="A1695" s="53"/>
    </row>
    <row r="1696" spans="1:1" x14ac:dyDescent="0.25">
      <c r="A1696" s="53"/>
    </row>
    <row r="1697" spans="1:1" x14ac:dyDescent="0.25">
      <c r="A1697" s="53"/>
    </row>
    <row r="1698" spans="1:1" x14ac:dyDescent="0.25">
      <c r="A1698" s="53"/>
    </row>
    <row r="1701" spans="1:1" x14ac:dyDescent="0.25">
      <c r="A1701" s="53"/>
    </row>
    <row r="1702" spans="1:1" x14ac:dyDescent="0.25">
      <c r="A1702" s="53"/>
    </row>
    <row r="1705" spans="1:1" x14ac:dyDescent="0.25">
      <c r="A1705" s="53"/>
    </row>
    <row r="1707" spans="1:1" x14ac:dyDescent="0.25">
      <c r="A1707" s="53"/>
    </row>
    <row r="1708" spans="1:1" x14ac:dyDescent="0.25">
      <c r="A1708" s="53"/>
    </row>
    <row r="1709" spans="1:1" x14ac:dyDescent="0.25">
      <c r="A1709" s="53"/>
    </row>
    <row r="1710" spans="1:1" x14ac:dyDescent="0.25">
      <c r="A1710" s="53"/>
    </row>
    <row r="1711" spans="1:1" x14ac:dyDescent="0.25">
      <c r="A1711" s="53"/>
    </row>
    <row r="1713" spans="1:1" x14ac:dyDescent="0.25">
      <c r="A1713" s="53"/>
    </row>
    <row r="1714" spans="1:1" x14ac:dyDescent="0.25">
      <c r="A1714" s="53"/>
    </row>
    <row r="1715" spans="1:1" x14ac:dyDescent="0.25">
      <c r="A1715" s="53"/>
    </row>
    <row r="1716" spans="1:1" x14ac:dyDescent="0.25">
      <c r="A1716" s="53"/>
    </row>
    <row r="1717" spans="1:1" x14ac:dyDescent="0.25">
      <c r="A1717" s="53"/>
    </row>
    <row r="1718" spans="1:1" x14ac:dyDescent="0.25">
      <c r="A1718" s="53"/>
    </row>
    <row r="1719" spans="1:1" x14ac:dyDescent="0.25">
      <c r="A1719" s="53"/>
    </row>
    <row r="1720" spans="1:1" x14ac:dyDescent="0.25">
      <c r="A1720" s="53"/>
    </row>
    <row r="1721" spans="1:1" x14ac:dyDescent="0.25">
      <c r="A1721" s="53"/>
    </row>
    <row r="1722" spans="1:1" x14ac:dyDescent="0.25">
      <c r="A1722" s="53"/>
    </row>
    <row r="1724" spans="1:1" x14ac:dyDescent="0.25">
      <c r="A1724" s="53"/>
    </row>
    <row r="1725" spans="1:1" x14ac:dyDescent="0.25">
      <c r="A1725" s="53"/>
    </row>
    <row r="1726" spans="1:1" x14ac:dyDescent="0.25">
      <c r="A1726" s="53"/>
    </row>
    <row r="1727" spans="1:1" x14ac:dyDescent="0.25">
      <c r="A1727" s="53"/>
    </row>
    <row r="1729" spans="1:1" x14ac:dyDescent="0.25">
      <c r="A1729" s="53"/>
    </row>
    <row r="1730" spans="1:1" x14ac:dyDescent="0.25">
      <c r="A1730" s="53"/>
    </row>
    <row r="1732" spans="1:1" x14ac:dyDescent="0.25">
      <c r="A1732" s="53"/>
    </row>
    <row r="1733" spans="1:1" x14ac:dyDescent="0.25">
      <c r="A1733" s="53"/>
    </row>
    <row r="1734" spans="1:1" x14ac:dyDescent="0.25">
      <c r="A1734" s="53"/>
    </row>
    <row r="1735" spans="1:1" x14ac:dyDescent="0.25">
      <c r="A1735" s="53"/>
    </row>
    <row r="1737" spans="1:1" x14ac:dyDescent="0.25">
      <c r="A1737" s="53"/>
    </row>
    <row r="1738" spans="1:1" x14ac:dyDescent="0.25">
      <c r="A1738" s="53"/>
    </row>
    <row r="1739" spans="1:1" x14ac:dyDescent="0.25">
      <c r="A1739" s="53"/>
    </row>
    <row r="1740" spans="1:1" x14ac:dyDescent="0.25">
      <c r="A1740" s="53"/>
    </row>
    <row r="1742" spans="1:1" x14ac:dyDescent="0.25">
      <c r="A1742" s="53"/>
    </row>
    <row r="1744" spans="1:1" x14ac:dyDescent="0.25">
      <c r="A1744" s="53"/>
    </row>
    <row r="1746" spans="1:1" x14ac:dyDescent="0.25">
      <c r="A1746" s="53"/>
    </row>
    <row r="1747" spans="1:1" x14ac:dyDescent="0.25">
      <c r="A1747" s="53"/>
    </row>
    <row r="1748" spans="1:1" x14ac:dyDescent="0.25">
      <c r="A1748" s="53"/>
    </row>
    <row r="1749" spans="1:1" x14ac:dyDescent="0.25">
      <c r="A1749" s="53"/>
    </row>
    <row r="1751" spans="1:1" x14ac:dyDescent="0.25">
      <c r="A1751" s="53"/>
    </row>
    <row r="1752" spans="1:1" x14ac:dyDescent="0.25">
      <c r="A1752" s="53"/>
    </row>
    <row r="1753" spans="1:1" x14ac:dyDescent="0.25">
      <c r="A1753" s="53"/>
    </row>
    <row r="1754" spans="1:1" x14ac:dyDescent="0.25">
      <c r="A1754" s="53"/>
    </row>
    <row r="1755" spans="1:1" x14ac:dyDescent="0.25">
      <c r="A1755" s="53"/>
    </row>
    <row r="1756" spans="1:1" x14ac:dyDescent="0.25">
      <c r="A1756" s="53"/>
    </row>
    <row r="1757" spans="1:1" x14ac:dyDescent="0.25">
      <c r="A1757" s="53"/>
    </row>
    <row r="1758" spans="1:1" x14ac:dyDescent="0.25">
      <c r="A1758" s="53"/>
    </row>
    <row r="1759" spans="1:1" x14ac:dyDescent="0.25">
      <c r="A1759" s="53"/>
    </row>
    <row r="1760" spans="1:1" x14ac:dyDescent="0.25">
      <c r="A1760" s="53"/>
    </row>
    <row r="1761" spans="1:1" x14ac:dyDescent="0.25">
      <c r="A1761" s="53"/>
    </row>
    <row r="1762" spans="1:1" x14ac:dyDescent="0.25">
      <c r="A1762" s="53"/>
    </row>
    <row r="1763" spans="1:1" x14ac:dyDescent="0.25">
      <c r="A1763" s="53"/>
    </row>
    <row r="1764" spans="1:1" x14ac:dyDescent="0.25">
      <c r="A1764" s="53"/>
    </row>
    <row r="1767" spans="1:1" x14ac:dyDescent="0.25">
      <c r="A1767" s="50" t="s">
        <v>776</v>
      </c>
    </row>
  </sheetData>
  <sheetProtection password="E68E" sheet="1" objects="1" scenarios="1"/>
  <sortState ref="A1018:A2271">
    <sortCondition ref="A1018"/>
  </sortState>
  <mergeCells count="182">
    <mergeCell ref="A505:B508"/>
    <mergeCell ref="A477:A504"/>
    <mergeCell ref="B477:B480"/>
    <mergeCell ref="B481:B484"/>
    <mergeCell ref="B485:B488"/>
    <mergeCell ref="B489:B492"/>
    <mergeCell ref="B493:B496"/>
    <mergeCell ref="B497:B500"/>
    <mergeCell ref="B501:B504"/>
    <mergeCell ref="A469:B472"/>
    <mergeCell ref="A474:J474"/>
    <mergeCell ref="A475:C476"/>
    <mergeCell ref="D475:I475"/>
    <mergeCell ref="J475:J476"/>
    <mergeCell ref="A441:A468"/>
    <mergeCell ref="B441:B444"/>
    <mergeCell ref="B445:B448"/>
    <mergeCell ref="B449:B452"/>
    <mergeCell ref="B453:B456"/>
    <mergeCell ref="B457:B460"/>
    <mergeCell ref="B461:B464"/>
    <mergeCell ref="B465:B468"/>
    <mergeCell ref="A433:B436"/>
    <mergeCell ref="A438:J438"/>
    <mergeCell ref="A439:C440"/>
    <mergeCell ref="D439:I439"/>
    <mergeCell ref="J439:J440"/>
    <mergeCell ref="A405:A432"/>
    <mergeCell ref="B405:B408"/>
    <mergeCell ref="B409:B412"/>
    <mergeCell ref="B413:B416"/>
    <mergeCell ref="B417:B420"/>
    <mergeCell ref="B421:B424"/>
    <mergeCell ref="B425:B428"/>
    <mergeCell ref="B429:B432"/>
    <mergeCell ref="A397:B400"/>
    <mergeCell ref="A402:J402"/>
    <mergeCell ref="A403:C404"/>
    <mergeCell ref="D403:I403"/>
    <mergeCell ref="J403:J404"/>
    <mergeCell ref="A369:A396"/>
    <mergeCell ref="B369:B372"/>
    <mergeCell ref="B373:B376"/>
    <mergeCell ref="B377:B380"/>
    <mergeCell ref="B381:B384"/>
    <mergeCell ref="B385:B388"/>
    <mergeCell ref="B389:B392"/>
    <mergeCell ref="B393:B396"/>
    <mergeCell ref="A361:B364"/>
    <mergeCell ref="A366:J366"/>
    <mergeCell ref="A367:C368"/>
    <mergeCell ref="D367:I367"/>
    <mergeCell ref="J367:J368"/>
    <mergeCell ref="A333:A360"/>
    <mergeCell ref="B333:B336"/>
    <mergeCell ref="B337:B340"/>
    <mergeCell ref="B341:B344"/>
    <mergeCell ref="B345:B348"/>
    <mergeCell ref="B349:B352"/>
    <mergeCell ref="B353:B356"/>
    <mergeCell ref="B357:B360"/>
    <mergeCell ref="A325:B328"/>
    <mergeCell ref="A330:J330"/>
    <mergeCell ref="A331:C332"/>
    <mergeCell ref="D331:I331"/>
    <mergeCell ref="J331:J332"/>
    <mergeCell ref="A297:A324"/>
    <mergeCell ref="B297:B300"/>
    <mergeCell ref="B301:B304"/>
    <mergeCell ref="B305:B308"/>
    <mergeCell ref="B309:B312"/>
    <mergeCell ref="B313:B316"/>
    <mergeCell ref="B317:B320"/>
    <mergeCell ref="B321:B324"/>
    <mergeCell ref="A289:B292"/>
    <mergeCell ref="A294:J294"/>
    <mergeCell ref="A295:C296"/>
    <mergeCell ref="D295:I295"/>
    <mergeCell ref="J295:J296"/>
    <mergeCell ref="A261:A288"/>
    <mergeCell ref="B261:B264"/>
    <mergeCell ref="B265:B268"/>
    <mergeCell ref="B269:B272"/>
    <mergeCell ref="B273:B276"/>
    <mergeCell ref="B277:B280"/>
    <mergeCell ref="B281:B284"/>
    <mergeCell ref="B285:B288"/>
    <mergeCell ref="A253:B256"/>
    <mergeCell ref="A258:J258"/>
    <mergeCell ref="A259:C260"/>
    <mergeCell ref="D259:I259"/>
    <mergeCell ref="J259:J260"/>
    <mergeCell ref="A225:A252"/>
    <mergeCell ref="B225:B228"/>
    <mergeCell ref="B229:B232"/>
    <mergeCell ref="B233:B236"/>
    <mergeCell ref="B237:B240"/>
    <mergeCell ref="B241:B244"/>
    <mergeCell ref="B245:B248"/>
    <mergeCell ref="B249:B252"/>
    <mergeCell ref="A217:B220"/>
    <mergeCell ref="A222:J222"/>
    <mergeCell ref="A223:C224"/>
    <mergeCell ref="D223:I223"/>
    <mergeCell ref="J223:J224"/>
    <mergeCell ref="A189:A216"/>
    <mergeCell ref="B189:B192"/>
    <mergeCell ref="B193:B196"/>
    <mergeCell ref="B197:B200"/>
    <mergeCell ref="B201:B204"/>
    <mergeCell ref="B205:B208"/>
    <mergeCell ref="B209:B212"/>
    <mergeCell ref="B213:B216"/>
    <mergeCell ref="A181:B184"/>
    <mergeCell ref="A186:J186"/>
    <mergeCell ref="A187:C188"/>
    <mergeCell ref="D187:I187"/>
    <mergeCell ref="J187:J188"/>
    <mergeCell ref="A153:A180"/>
    <mergeCell ref="B153:B156"/>
    <mergeCell ref="B157:B160"/>
    <mergeCell ref="B161:B164"/>
    <mergeCell ref="B165:B168"/>
    <mergeCell ref="B169:B172"/>
    <mergeCell ref="B173:B176"/>
    <mergeCell ref="B177:B180"/>
    <mergeCell ref="A145:B148"/>
    <mergeCell ref="A150:J150"/>
    <mergeCell ref="A151:C152"/>
    <mergeCell ref="D151:I151"/>
    <mergeCell ref="J151:J152"/>
    <mergeCell ref="A117:A144"/>
    <mergeCell ref="B117:B120"/>
    <mergeCell ref="B121:B124"/>
    <mergeCell ref="B125:B128"/>
    <mergeCell ref="B129:B132"/>
    <mergeCell ref="B133:B136"/>
    <mergeCell ref="B137:B140"/>
    <mergeCell ref="B141:B144"/>
    <mergeCell ref="A109:B112"/>
    <mergeCell ref="A114:J114"/>
    <mergeCell ref="A115:C116"/>
    <mergeCell ref="D115:I115"/>
    <mergeCell ref="J115:J116"/>
    <mergeCell ref="A81:A108"/>
    <mergeCell ref="B81:B84"/>
    <mergeCell ref="B85:B88"/>
    <mergeCell ref="B89:B92"/>
    <mergeCell ref="B93:B96"/>
    <mergeCell ref="B97:B100"/>
    <mergeCell ref="B101:B104"/>
    <mergeCell ref="B105:B108"/>
    <mergeCell ref="A73:B76"/>
    <mergeCell ref="A78:J78"/>
    <mergeCell ref="A79:C80"/>
    <mergeCell ref="D79:I79"/>
    <mergeCell ref="J79:J80"/>
    <mergeCell ref="A45:A72"/>
    <mergeCell ref="B45:B48"/>
    <mergeCell ref="B49:B52"/>
    <mergeCell ref="B53:B56"/>
    <mergeCell ref="B57:B60"/>
    <mergeCell ref="B61:B64"/>
    <mergeCell ref="B65:B68"/>
    <mergeCell ref="B69:B72"/>
    <mergeCell ref="A37:B40"/>
    <mergeCell ref="A42:J42"/>
    <mergeCell ref="A43:C44"/>
    <mergeCell ref="D43:I43"/>
    <mergeCell ref="J43:J44"/>
    <mergeCell ref="A6:J6"/>
    <mergeCell ref="A7:C8"/>
    <mergeCell ref="D7:I7"/>
    <mergeCell ref="J7:J8"/>
    <mergeCell ref="A9:A36"/>
    <mergeCell ref="B9:B12"/>
    <mergeCell ref="B13:B16"/>
    <mergeCell ref="B17:B20"/>
    <mergeCell ref="B21:B24"/>
    <mergeCell ref="B25:B28"/>
    <mergeCell ref="B29:B32"/>
    <mergeCell ref="B33:B3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6"/>
  <sheetViews>
    <sheetView workbookViewId="0">
      <selection activeCell="A2" sqref="A2"/>
    </sheetView>
  </sheetViews>
  <sheetFormatPr defaultRowHeight="15" x14ac:dyDescent="0.25"/>
  <cols>
    <col min="1" max="1" width="8.85546875" customWidth="1"/>
    <col min="2" max="2" width="8.42578125" customWidth="1"/>
    <col min="3" max="3" width="22.7109375" customWidth="1"/>
    <col min="4" max="10" width="13.5703125" customWidth="1"/>
    <col min="11" max="11" width="9.28515625" customWidth="1"/>
    <col min="13" max="13" width="3.28515625" customWidth="1"/>
    <col min="14" max="14" width="7" customWidth="1"/>
  </cols>
  <sheetData>
    <row r="1" spans="1:11" ht="20.25" x14ac:dyDescent="0.3">
      <c r="A1" s="60" t="s">
        <v>1986</v>
      </c>
    </row>
    <row r="3" spans="1:11" x14ac:dyDescent="0.25">
      <c r="B3" s="61"/>
      <c r="C3" s="63" t="s">
        <v>1817</v>
      </c>
      <c r="D3" s="62"/>
      <c r="E3" s="62"/>
      <c r="F3" s="62"/>
      <c r="G3" s="62"/>
      <c r="H3" s="62"/>
      <c r="I3" s="62"/>
      <c r="J3" s="62"/>
    </row>
    <row r="4" spans="1:11" ht="18.95" customHeight="1" x14ac:dyDescent="0.25"/>
    <row r="5" spans="1:11" ht="15" customHeight="1" thickBot="1" x14ac:dyDescent="0.3">
      <c r="A5" s="129" t="s">
        <v>897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69.95" customHeight="1" thickTop="1" x14ac:dyDescent="0.25">
      <c r="A6" s="130"/>
      <c r="B6" s="130"/>
      <c r="C6" s="130"/>
      <c r="D6" s="132" t="s">
        <v>898</v>
      </c>
      <c r="E6" s="132"/>
      <c r="F6" s="132"/>
      <c r="G6" s="132"/>
      <c r="H6" s="132"/>
      <c r="I6" s="132"/>
      <c r="J6" s="132"/>
      <c r="K6" s="132" t="s">
        <v>4</v>
      </c>
    </row>
    <row r="7" spans="1:11" ht="125.1" customHeight="1" thickBot="1" x14ac:dyDescent="0.3">
      <c r="A7" s="131"/>
      <c r="B7" s="131"/>
      <c r="C7" s="131"/>
      <c r="D7" s="68" t="s">
        <v>899</v>
      </c>
      <c r="E7" s="68" t="s">
        <v>900</v>
      </c>
      <c r="F7" s="68" t="s">
        <v>901</v>
      </c>
      <c r="G7" s="68" t="s">
        <v>902</v>
      </c>
      <c r="H7" s="68" t="s">
        <v>903</v>
      </c>
      <c r="I7" s="68" t="s">
        <v>904</v>
      </c>
      <c r="J7" s="68" t="s">
        <v>905</v>
      </c>
      <c r="K7" s="133"/>
    </row>
    <row r="8" spans="1:11" ht="27" customHeight="1" thickTop="1" x14ac:dyDescent="0.25">
      <c r="A8" s="134" t="s">
        <v>3</v>
      </c>
      <c r="B8" s="134" t="s">
        <v>5</v>
      </c>
      <c r="C8" s="43" t="s">
        <v>14</v>
      </c>
      <c r="D8" s="46">
        <v>92</v>
      </c>
      <c r="E8" s="46">
        <v>25</v>
      </c>
      <c r="F8" s="46">
        <v>38</v>
      </c>
      <c r="G8" s="46">
        <v>8</v>
      </c>
      <c r="H8" s="46">
        <v>14</v>
      </c>
      <c r="I8" s="46">
        <v>13</v>
      </c>
      <c r="J8" s="46">
        <v>6</v>
      </c>
      <c r="K8" s="46">
        <v>196</v>
      </c>
    </row>
    <row r="9" spans="1:11" ht="27" customHeight="1" x14ac:dyDescent="0.25">
      <c r="A9" s="127"/>
      <c r="B9" s="127"/>
      <c r="C9" s="67" t="s">
        <v>16</v>
      </c>
      <c r="D9" s="47">
        <v>0.46938775510204084</v>
      </c>
      <c r="E9" s="47">
        <v>0.12755102040816327</v>
      </c>
      <c r="F9" s="47">
        <v>0.19387755102040816</v>
      </c>
      <c r="G9" s="47">
        <v>4.0816326530612249E-2</v>
      </c>
      <c r="H9" s="47">
        <v>7.1428571428571425E-2</v>
      </c>
      <c r="I9" s="47">
        <v>6.6326530612244902E-2</v>
      </c>
      <c r="J9" s="47">
        <v>3.0612244897959183E-2</v>
      </c>
      <c r="K9" s="47">
        <v>1</v>
      </c>
    </row>
    <row r="10" spans="1:11" ht="27" customHeight="1" x14ac:dyDescent="0.25">
      <c r="A10" s="127"/>
      <c r="B10" s="127"/>
      <c r="C10" s="67" t="s">
        <v>906</v>
      </c>
      <c r="D10" s="47">
        <v>0.11994784876140809</v>
      </c>
      <c r="E10" s="47">
        <v>0.21186440677966101</v>
      </c>
      <c r="F10" s="47">
        <v>0.19689119170984454</v>
      </c>
      <c r="G10" s="47">
        <v>0.1951219512195122</v>
      </c>
      <c r="H10" s="47">
        <v>0.26923076923076922</v>
      </c>
      <c r="I10" s="47">
        <v>0.35135135135135137</v>
      </c>
      <c r="J10" s="47">
        <v>0.31578947368421051</v>
      </c>
      <c r="K10" s="47">
        <v>0.15973920130399347</v>
      </c>
    </row>
    <row r="11" spans="1:11" ht="27" customHeight="1" x14ac:dyDescent="0.25">
      <c r="A11" s="127"/>
      <c r="B11" s="126"/>
      <c r="C11" s="66" t="s">
        <v>17</v>
      </c>
      <c r="D11" s="48">
        <v>7.4979625101874489E-2</v>
      </c>
      <c r="E11" s="48">
        <v>2.0374898125509369E-2</v>
      </c>
      <c r="F11" s="48">
        <v>3.0969845150774247E-2</v>
      </c>
      <c r="G11" s="48">
        <v>6.5199674001629989E-3</v>
      </c>
      <c r="H11" s="48">
        <v>1.1409942950285251E-2</v>
      </c>
      <c r="I11" s="48">
        <v>1.0594947025264874E-2</v>
      </c>
      <c r="J11" s="48">
        <v>4.8899755501222494E-3</v>
      </c>
      <c r="K11" s="48">
        <v>0.15973920130399347</v>
      </c>
    </row>
    <row r="12" spans="1:11" ht="27" customHeight="1" x14ac:dyDescent="0.25">
      <c r="A12" s="127"/>
      <c r="B12" s="126" t="s">
        <v>6</v>
      </c>
      <c r="C12" s="67" t="s">
        <v>14</v>
      </c>
      <c r="D12" s="49">
        <v>240</v>
      </c>
      <c r="E12" s="49">
        <v>18</v>
      </c>
      <c r="F12" s="49">
        <v>26</v>
      </c>
      <c r="G12" s="49">
        <v>8</v>
      </c>
      <c r="H12" s="49">
        <v>4</v>
      </c>
      <c r="I12" s="49">
        <v>1</v>
      </c>
      <c r="J12" s="49">
        <v>2</v>
      </c>
      <c r="K12" s="49">
        <v>299</v>
      </c>
    </row>
    <row r="13" spans="1:11" ht="27" customHeight="1" x14ac:dyDescent="0.25">
      <c r="A13" s="127"/>
      <c r="B13" s="127"/>
      <c r="C13" s="67" t="s">
        <v>16</v>
      </c>
      <c r="D13" s="47">
        <v>0.80267558528428096</v>
      </c>
      <c r="E13" s="47">
        <v>6.0200668896321072E-2</v>
      </c>
      <c r="F13" s="47">
        <v>8.6956521739130432E-2</v>
      </c>
      <c r="G13" s="47">
        <v>2.6755852842809364E-2</v>
      </c>
      <c r="H13" s="47">
        <v>1.3377926421404682E-2</v>
      </c>
      <c r="I13" s="47">
        <v>3.3444816053511705E-3</v>
      </c>
      <c r="J13" s="47">
        <v>6.688963210702341E-3</v>
      </c>
      <c r="K13" s="47">
        <v>1</v>
      </c>
    </row>
    <row r="14" spans="1:11" ht="27" customHeight="1" x14ac:dyDescent="0.25">
      <c r="A14" s="127"/>
      <c r="B14" s="127"/>
      <c r="C14" s="67" t="s">
        <v>906</v>
      </c>
      <c r="D14" s="47">
        <v>0.31290743155149936</v>
      </c>
      <c r="E14" s="47">
        <v>0.15254237288135594</v>
      </c>
      <c r="F14" s="47">
        <v>0.13471502590673576</v>
      </c>
      <c r="G14" s="47">
        <v>0.1951219512195122</v>
      </c>
      <c r="H14" s="47">
        <v>7.6923076923076927E-2</v>
      </c>
      <c r="I14" s="47">
        <v>2.7027027027027025E-2</v>
      </c>
      <c r="J14" s="47">
        <v>0.10526315789473684</v>
      </c>
      <c r="K14" s="47">
        <v>0.24368378158109208</v>
      </c>
    </row>
    <row r="15" spans="1:11" ht="27" customHeight="1" x14ac:dyDescent="0.25">
      <c r="A15" s="127"/>
      <c r="B15" s="126"/>
      <c r="C15" s="66" t="s">
        <v>17</v>
      </c>
      <c r="D15" s="48">
        <v>0.19559902200488999</v>
      </c>
      <c r="E15" s="48">
        <v>1.466992665036675E-2</v>
      </c>
      <c r="F15" s="48">
        <v>2.1189894050529748E-2</v>
      </c>
      <c r="G15" s="48">
        <v>6.5199674001629989E-3</v>
      </c>
      <c r="H15" s="48">
        <v>3.2599837000814994E-3</v>
      </c>
      <c r="I15" s="48">
        <v>8.1499592502037486E-4</v>
      </c>
      <c r="J15" s="48">
        <v>1.6299918500407497E-3</v>
      </c>
      <c r="K15" s="48">
        <v>0.24368378158109208</v>
      </c>
    </row>
    <row r="16" spans="1:11" ht="27" customHeight="1" x14ac:dyDescent="0.25">
      <c r="A16" s="127"/>
      <c r="B16" s="126" t="s">
        <v>7</v>
      </c>
      <c r="C16" s="67" t="s">
        <v>14</v>
      </c>
      <c r="D16" s="49">
        <v>118</v>
      </c>
      <c r="E16" s="49">
        <v>15</v>
      </c>
      <c r="F16" s="49">
        <v>29</v>
      </c>
      <c r="G16" s="49">
        <v>5</v>
      </c>
      <c r="H16" s="49">
        <v>8</v>
      </c>
      <c r="I16" s="49">
        <v>4</v>
      </c>
      <c r="J16" s="49">
        <v>4</v>
      </c>
      <c r="K16" s="49">
        <v>183</v>
      </c>
    </row>
    <row r="17" spans="1:11" ht="27" customHeight="1" x14ac:dyDescent="0.25">
      <c r="A17" s="127"/>
      <c r="B17" s="127"/>
      <c r="C17" s="67" t="s">
        <v>16</v>
      </c>
      <c r="D17" s="47">
        <v>0.64480874316939885</v>
      </c>
      <c r="E17" s="47">
        <v>8.1967213114754092E-2</v>
      </c>
      <c r="F17" s="47">
        <v>0.15846994535519127</v>
      </c>
      <c r="G17" s="47">
        <v>2.7322404371584699E-2</v>
      </c>
      <c r="H17" s="47">
        <v>4.3715846994535526E-2</v>
      </c>
      <c r="I17" s="47">
        <v>2.1857923497267763E-2</v>
      </c>
      <c r="J17" s="47">
        <v>2.1857923497267763E-2</v>
      </c>
      <c r="K17" s="47">
        <v>1</v>
      </c>
    </row>
    <row r="18" spans="1:11" ht="27" customHeight="1" x14ac:dyDescent="0.25">
      <c r="A18" s="127"/>
      <c r="B18" s="127"/>
      <c r="C18" s="67" t="s">
        <v>906</v>
      </c>
      <c r="D18" s="47">
        <v>0.15384615384615385</v>
      </c>
      <c r="E18" s="47">
        <v>0.1271186440677966</v>
      </c>
      <c r="F18" s="47">
        <v>0.15025906735751296</v>
      </c>
      <c r="G18" s="47">
        <v>0.12195121951219512</v>
      </c>
      <c r="H18" s="47">
        <v>0.15384615384615385</v>
      </c>
      <c r="I18" s="47">
        <v>0.1081081081081081</v>
      </c>
      <c r="J18" s="47">
        <v>0.21052631578947367</v>
      </c>
      <c r="K18" s="47">
        <v>0.1491442542787286</v>
      </c>
    </row>
    <row r="19" spans="1:11" ht="27" customHeight="1" x14ac:dyDescent="0.25">
      <c r="A19" s="127"/>
      <c r="B19" s="126"/>
      <c r="C19" s="66" t="s">
        <v>17</v>
      </c>
      <c r="D19" s="48">
        <v>9.6169519152404237E-2</v>
      </c>
      <c r="E19" s="48">
        <v>1.2224938875305624E-2</v>
      </c>
      <c r="F19" s="48">
        <v>2.3634881825590873E-2</v>
      </c>
      <c r="G19" s="48">
        <v>4.0749796251018742E-3</v>
      </c>
      <c r="H19" s="48">
        <v>6.5199674001629989E-3</v>
      </c>
      <c r="I19" s="48">
        <v>3.2599837000814994E-3</v>
      </c>
      <c r="J19" s="48">
        <v>3.2599837000814994E-3</v>
      </c>
      <c r="K19" s="48">
        <v>0.1491442542787286</v>
      </c>
    </row>
    <row r="20" spans="1:11" ht="27" customHeight="1" x14ac:dyDescent="0.25">
      <c r="A20" s="127"/>
      <c r="B20" s="126" t="s">
        <v>8</v>
      </c>
      <c r="C20" s="67" t="s">
        <v>14</v>
      </c>
      <c r="D20" s="49">
        <v>31</v>
      </c>
      <c r="E20" s="49">
        <v>8</v>
      </c>
      <c r="F20" s="49">
        <v>7</v>
      </c>
      <c r="G20" s="49">
        <v>1</v>
      </c>
      <c r="H20" s="49">
        <v>1</v>
      </c>
      <c r="I20" s="49">
        <v>1</v>
      </c>
      <c r="J20" s="49">
        <v>0</v>
      </c>
      <c r="K20" s="49">
        <v>49</v>
      </c>
    </row>
    <row r="21" spans="1:11" ht="27" customHeight="1" x14ac:dyDescent="0.25">
      <c r="A21" s="127"/>
      <c r="B21" s="127"/>
      <c r="C21" s="67" t="s">
        <v>16</v>
      </c>
      <c r="D21" s="47">
        <v>0.63265306122448983</v>
      </c>
      <c r="E21" s="47">
        <v>0.16326530612244899</v>
      </c>
      <c r="F21" s="47">
        <v>0.14285714285714285</v>
      </c>
      <c r="G21" s="47">
        <v>2.0408163265306124E-2</v>
      </c>
      <c r="H21" s="47">
        <v>2.0408163265306124E-2</v>
      </c>
      <c r="I21" s="47">
        <v>2.0408163265306124E-2</v>
      </c>
      <c r="J21" s="47">
        <v>0</v>
      </c>
      <c r="K21" s="47">
        <v>1</v>
      </c>
    </row>
    <row r="22" spans="1:11" ht="27" customHeight="1" x14ac:dyDescent="0.25">
      <c r="A22" s="127"/>
      <c r="B22" s="127"/>
      <c r="C22" s="67" t="s">
        <v>906</v>
      </c>
      <c r="D22" s="47">
        <v>4.0417209908735333E-2</v>
      </c>
      <c r="E22" s="47">
        <v>6.7796610169491525E-2</v>
      </c>
      <c r="F22" s="47">
        <v>3.6269430051813469E-2</v>
      </c>
      <c r="G22" s="47">
        <v>2.4390243902439025E-2</v>
      </c>
      <c r="H22" s="47">
        <v>1.9230769230769232E-2</v>
      </c>
      <c r="I22" s="47">
        <v>2.7027027027027025E-2</v>
      </c>
      <c r="J22" s="47">
        <v>0</v>
      </c>
      <c r="K22" s="47">
        <v>3.9934800325998367E-2</v>
      </c>
    </row>
    <row r="23" spans="1:11" ht="27" customHeight="1" x14ac:dyDescent="0.25">
      <c r="A23" s="127"/>
      <c r="B23" s="126"/>
      <c r="C23" s="66" t="s">
        <v>17</v>
      </c>
      <c r="D23" s="48">
        <v>2.526487367563162E-2</v>
      </c>
      <c r="E23" s="48">
        <v>6.5199674001629989E-3</v>
      </c>
      <c r="F23" s="48">
        <v>5.7049714751426254E-3</v>
      </c>
      <c r="G23" s="48">
        <v>8.1499592502037486E-4</v>
      </c>
      <c r="H23" s="48">
        <v>8.1499592502037486E-4</v>
      </c>
      <c r="I23" s="48">
        <v>8.1499592502037486E-4</v>
      </c>
      <c r="J23" s="48">
        <v>0</v>
      </c>
      <c r="K23" s="48">
        <v>3.9934800325998367E-2</v>
      </c>
    </row>
    <row r="24" spans="1:11" ht="27" customHeight="1" x14ac:dyDescent="0.25">
      <c r="A24" s="127"/>
      <c r="B24" s="126" t="s">
        <v>9</v>
      </c>
      <c r="C24" s="67" t="s">
        <v>14</v>
      </c>
      <c r="D24" s="49">
        <v>64</v>
      </c>
      <c r="E24" s="49">
        <v>8</v>
      </c>
      <c r="F24" s="49">
        <v>14</v>
      </c>
      <c r="G24" s="49">
        <v>3</v>
      </c>
      <c r="H24" s="49">
        <v>3</v>
      </c>
      <c r="I24" s="49">
        <v>5</v>
      </c>
      <c r="J24" s="49">
        <v>3</v>
      </c>
      <c r="K24" s="49">
        <v>100</v>
      </c>
    </row>
    <row r="25" spans="1:11" ht="27" customHeight="1" x14ac:dyDescent="0.25">
      <c r="A25" s="127"/>
      <c r="B25" s="127"/>
      <c r="C25" s="67" t="s">
        <v>16</v>
      </c>
      <c r="D25" s="47">
        <v>0.64</v>
      </c>
      <c r="E25" s="47">
        <v>0.08</v>
      </c>
      <c r="F25" s="47">
        <v>0.14000000000000001</v>
      </c>
      <c r="G25" s="47">
        <v>0.03</v>
      </c>
      <c r="H25" s="47">
        <v>0.03</v>
      </c>
      <c r="I25" s="47">
        <v>0.05</v>
      </c>
      <c r="J25" s="47">
        <v>0.03</v>
      </c>
      <c r="K25" s="47">
        <v>1</v>
      </c>
    </row>
    <row r="26" spans="1:11" ht="27" customHeight="1" x14ac:dyDescent="0.25">
      <c r="A26" s="127"/>
      <c r="B26" s="127"/>
      <c r="C26" s="67" t="s">
        <v>906</v>
      </c>
      <c r="D26" s="47">
        <v>8.344198174706649E-2</v>
      </c>
      <c r="E26" s="47">
        <v>6.7796610169491525E-2</v>
      </c>
      <c r="F26" s="47">
        <v>7.2538860103626937E-2</v>
      </c>
      <c r="G26" s="47">
        <v>7.3170731707317069E-2</v>
      </c>
      <c r="H26" s="47">
        <v>5.7692307692307689E-2</v>
      </c>
      <c r="I26" s="47">
        <v>0.13513513513513514</v>
      </c>
      <c r="J26" s="47">
        <v>0.15789473684210525</v>
      </c>
      <c r="K26" s="47">
        <v>8.1499592502037477E-2</v>
      </c>
    </row>
    <row r="27" spans="1:11" ht="27" customHeight="1" x14ac:dyDescent="0.25">
      <c r="A27" s="127"/>
      <c r="B27" s="126"/>
      <c r="C27" s="66" t="s">
        <v>17</v>
      </c>
      <c r="D27" s="48">
        <v>5.2159739201303991E-2</v>
      </c>
      <c r="E27" s="48">
        <v>6.5199674001629989E-3</v>
      </c>
      <c r="F27" s="48">
        <v>1.1409942950285251E-2</v>
      </c>
      <c r="G27" s="48">
        <v>2.4449877750611247E-3</v>
      </c>
      <c r="H27" s="48">
        <v>2.4449877750611247E-3</v>
      </c>
      <c r="I27" s="48">
        <v>4.0749796251018742E-3</v>
      </c>
      <c r="J27" s="48">
        <v>2.4449877750611247E-3</v>
      </c>
      <c r="K27" s="48">
        <v>8.1499592502037477E-2</v>
      </c>
    </row>
    <row r="28" spans="1:11" ht="27" customHeight="1" x14ac:dyDescent="0.25">
      <c r="A28" s="127"/>
      <c r="B28" s="126" t="s">
        <v>10</v>
      </c>
      <c r="C28" s="67" t="s">
        <v>14</v>
      </c>
      <c r="D28" s="49">
        <v>105</v>
      </c>
      <c r="E28" s="49">
        <v>27</v>
      </c>
      <c r="F28" s="49">
        <v>23</v>
      </c>
      <c r="G28" s="49">
        <v>6</v>
      </c>
      <c r="H28" s="49">
        <v>4</v>
      </c>
      <c r="I28" s="49">
        <v>2</v>
      </c>
      <c r="J28" s="49">
        <v>1</v>
      </c>
      <c r="K28" s="49">
        <v>168</v>
      </c>
    </row>
    <row r="29" spans="1:11" ht="27" customHeight="1" x14ac:dyDescent="0.25">
      <c r="A29" s="127"/>
      <c r="B29" s="127"/>
      <c r="C29" s="67" t="s">
        <v>16</v>
      </c>
      <c r="D29" s="47">
        <v>0.625</v>
      </c>
      <c r="E29" s="47">
        <v>0.16071428571428573</v>
      </c>
      <c r="F29" s="47">
        <v>0.13690476190476192</v>
      </c>
      <c r="G29" s="47">
        <v>3.5714285714285712E-2</v>
      </c>
      <c r="H29" s="47">
        <v>2.3809523809523808E-2</v>
      </c>
      <c r="I29" s="47">
        <v>1.1904761904761904E-2</v>
      </c>
      <c r="J29" s="47">
        <v>5.9523809523809521E-3</v>
      </c>
      <c r="K29" s="47">
        <v>1</v>
      </c>
    </row>
    <row r="30" spans="1:11" ht="27" customHeight="1" x14ac:dyDescent="0.25">
      <c r="A30" s="127"/>
      <c r="B30" s="127"/>
      <c r="C30" s="67" t="s">
        <v>906</v>
      </c>
      <c r="D30" s="47">
        <v>0.13689700130378096</v>
      </c>
      <c r="E30" s="47">
        <v>0.2288135593220339</v>
      </c>
      <c r="F30" s="47">
        <v>0.11917098445595854</v>
      </c>
      <c r="G30" s="47">
        <v>0.14634146341463414</v>
      </c>
      <c r="H30" s="47">
        <v>7.6923076923076927E-2</v>
      </c>
      <c r="I30" s="47">
        <v>5.405405405405405E-2</v>
      </c>
      <c r="J30" s="47">
        <v>5.2631578947368418E-2</v>
      </c>
      <c r="K30" s="47">
        <v>0.13691931540342298</v>
      </c>
    </row>
    <row r="31" spans="1:11" ht="27" customHeight="1" x14ac:dyDescent="0.25">
      <c r="A31" s="127"/>
      <c r="B31" s="126"/>
      <c r="C31" s="66" t="s">
        <v>17</v>
      </c>
      <c r="D31" s="48">
        <v>8.557457212713937E-2</v>
      </c>
      <c r="E31" s="48">
        <v>2.2004889975550123E-2</v>
      </c>
      <c r="F31" s="48">
        <v>1.8744906275468622E-2</v>
      </c>
      <c r="G31" s="48">
        <v>4.8899755501222494E-3</v>
      </c>
      <c r="H31" s="48">
        <v>3.2599837000814994E-3</v>
      </c>
      <c r="I31" s="48">
        <v>1.6299918500407497E-3</v>
      </c>
      <c r="J31" s="48">
        <v>8.1499592502037486E-4</v>
      </c>
      <c r="K31" s="48">
        <v>0.13691931540342298</v>
      </c>
    </row>
    <row r="32" spans="1:11" ht="27" customHeight="1" x14ac:dyDescent="0.25">
      <c r="A32" s="127"/>
      <c r="B32" s="126" t="s">
        <v>11</v>
      </c>
      <c r="C32" s="67" t="s">
        <v>14</v>
      </c>
      <c r="D32" s="49">
        <v>117</v>
      </c>
      <c r="E32" s="49">
        <v>17</v>
      </c>
      <c r="F32" s="49">
        <v>56</v>
      </c>
      <c r="G32" s="49">
        <v>10</v>
      </c>
      <c r="H32" s="49">
        <v>18</v>
      </c>
      <c r="I32" s="49">
        <v>11</v>
      </c>
      <c r="J32" s="49">
        <v>3</v>
      </c>
      <c r="K32" s="49">
        <v>232</v>
      </c>
    </row>
    <row r="33" spans="1:11" ht="27" customHeight="1" x14ac:dyDescent="0.25">
      <c r="A33" s="127"/>
      <c r="B33" s="127"/>
      <c r="C33" s="67" t="s">
        <v>16</v>
      </c>
      <c r="D33" s="47">
        <v>0.50431034482758619</v>
      </c>
      <c r="E33" s="47">
        <v>7.3275862068965511E-2</v>
      </c>
      <c r="F33" s="47">
        <v>0.24137931034482757</v>
      </c>
      <c r="G33" s="47">
        <v>4.3103448275862072E-2</v>
      </c>
      <c r="H33" s="47">
        <v>7.7586206896551727E-2</v>
      </c>
      <c r="I33" s="47">
        <v>4.7413793103448273E-2</v>
      </c>
      <c r="J33" s="47">
        <v>1.2931034482758621E-2</v>
      </c>
      <c r="K33" s="47">
        <v>1</v>
      </c>
    </row>
    <row r="34" spans="1:11" ht="27" customHeight="1" x14ac:dyDescent="0.25">
      <c r="A34" s="127"/>
      <c r="B34" s="127"/>
      <c r="C34" s="67" t="s">
        <v>906</v>
      </c>
      <c r="D34" s="47">
        <v>0.15254237288135594</v>
      </c>
      <c r="E34" s="47">
        <v>0.1440677966101695</v>
      </c>
      <c r="F34" s="47">
        <v>0.29015544041450775</v>
      </c>
      <c r="G34" s="47">
        <v>0.24390243902439024</v>
      </c>
      <c r="H34" s="47">
        <v>0.34615384615384615</v>
      </c>
      <c r="I34" s="47">
        <v>0.29729729729729731</v>
      </c>
      <c r="J34" s="47">
        <v>0.15789473684210525</v>
      </c>
      <c r="K34" s="47">
        <v>0.18907905460472699</v>
      </c>
    </row>
    <row r="35" spans="1:11" ht="27" customHeight="1" x14ac:dyDescent="0.25">
      <c r="A35" s="126"/>
      <c r="B35" s="126"/>
      <c r="C35" s="66" t="s">
        <v>17</v>
      </c>
      <c r="D35" s="48">
        <v>9.5354523227383858E-2</v>
      </c>
      <c r="E35" s="48">
        <v>1.3854930725346373E-2</v>
      </c>
      <c r="F35" s="48">
        <v>4.5639771801141003E-2</v>
      </c>
      <c r="G35" s="48">
        <v>8.1499592502037484E-3</v>
      </c>
      <c r="H35" s="48">
        <v>1.466992665036675E-2</v>
      </c>
      <c r="I35" s="48">
        <v>8.9649551752241236E-3</v>
      </c>
      <c r="J35" s="48">
        <v>2.4449877750611247E-3</v>
      </c>
      <c r="K35" s="48">
        <v>0.18907905460472699</v>
      </c>
    </row>
    <row r="36" spans="1:11" ht="27" customHeight="1" x14ac:dyDescent="0.25">
      <c r="A36" s="126" t="s">
        <v>4</v>
      </c>
      <c r="B36" s="127"/>
      <c r="C36" s="67" t="s">
        <v>14</v>
      </c>
      <c r="D36" s="49">
        <v>767</v>
      </c>
      <c r="E36" s="49">
        <v>118</v>
      </c>
      <c r="F36" s="49">
        <v>193</v>
      </c>
      <c r="G36" s="49">
        <v>41</v>
      </c>
      <c r="H36" s="49">
        <v>52</v>
      </c>
      <c r="I36" s="49">
        <v>37</v>
      </c>
      <c r="J36" s="49">
        <v>19</v>
      </c>
      <c r="K36" s="49">
        <v>1227</v>
      </c>
    </row>
    <row r="37" spans="1:11" ht="27" customHeight="1" x14ac:dyDescent="0.25">
      <c r="A37" s="127"/>
      <c r="B37" s="127"/>
      <c r="C37" s="67" t="s">
        <v>16</v>
      </c>
      <c r="D37" s="47">
        <v>0.6251018744906276</v>
      </c>
      <c r="E37" s="47">
        <v>9.6169519152404237E-2</v>
      </c>
      <c r="F37" s="47">
        <v>0.15729421352893236</v>
      </c>
      <c r="G37" s="47">
        <v>3.3414832925835372E-2</v>
      </c>
      <c r="H37" s="47">
        <v>4.2379788101059496E-2</v>
      </c>
      <c r="I37" s="47">
        <v>3.0154849225753871E-2</v>
      </c>
      <c r="J37" s="47">
        <v>1.5484922575387123E-2</v>
      </c>
      <c r="K37" s="47">
        <v>1</v>
      </c>
    </row>
    <row r="38" spans="1:11" ht="27" customHeight="1" x14ac:dyDescent="0.25">
      <c r="A38" s="127"/>
      <c r="B38" s="127"/>
      <c r="C38" s="67" t="s">
        <v>906</v>
      </c>
      <c r="D38" s="47">
        <v>1</v>
      </c>
      <c r="E38" s="47">
        <v>1</v>
      </c>
      <c r="F38" s="47">
        <v>1</v>
      </c>
      <c r="G38" s="47">
        <v>1</v>
      </c>
      <c r="H38" s="47">
        <v>1</v>
      </c>
      <c r="I38" s="47">
        <v>1</v>
      </c>
      <c r="J38" s="47">
        <v>1</v>
      </c>
      <c r="K38" s="47">
        <v>1</v>
      </c>
    </row>
    <row r="39" spans="1:11" s="76" customFormat="1" ht="27" customHeight="1" thickBot="1" x14ac:dyDescent="0.3">
      <c r="A39" s="128"/>
      <c r="B39" s="128"/>
      <c r="C39" s="135" t="s">
        <v>17</v>
      </c>
      <c r="D39" s="136">
        <v>0.6251018744906276</v>
      </c>
      <c r="E39" s="136">
        <v>9.6169519152404237E-2</v>
      </c>
      <c r="F39" s="136">
        <v>0.15729421352893236</v>
      </c>
      <c r="G39" s="136">
        <v>3.3414832925835372E-2</v>
      </c>
      <c r="H39" s="136">
        <v>4.2379788101059496E-2</v>
      </c>
      <c r="I39" s="136">
        <v>3.0154849225753871E-2</v>
      </c>
      <c r="J39" s="136">
        <v>1.5484922575387123E-2</v>
      </c>
      <c r="K39" s="136">
        <v>1</v>
      </c>
    </row>
    <row r="40" spans="1:11" ht="27" customHeight="1" thickTop="1" x14ac:dyDescent="0.25"/>
    <row r="41" spans="1:11" ht="27" customHeight="1" thickBot="1" x14ac:dyDescent="0.3">
      <c r="A41" s="129" t="s">
        <v>907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</row>
    <row r="42" spans="1:11" ht="27" customHeight="1" thickTop="1" x14ac:dyDescent="0.25">
      <c r="A42" s="130"/>
      <c r="B42" s="130"/>
      <c r="C42" s="130"/>
      <c r="D42" s="132" t="s">
        <v>908</v>
      </c>
      <c r="E42" s="132"/>
      <c r="F42" s="132"/>
      <c r="G42" s="132"/>
      <c r="H42" s="132"/>
      <c r="I42" s="132"/>
      <c r="J42" s="132"/>
      <c r="K42" s="132" t="s">
        <v>4</v>
      </c>
    </row>
    <row r="43" spans="1:11" ht="125.1" customHeight="1" thickBot="1" x14ac:dyDescent="0.3">
      <c r="A43" s="131"/>
      <c r="B43" s="131"/>
      <c r="C43" s="131"/>
      <c r="D43" s="68" t="s">
        <v>899</v>
      </c>
      <c r="E43" s="68" t="s">
        <v>900</v>
      </c>
      <c r="F43" s="68" t="s">
        <v>901</v>
      </c>
      <c r="G43" s="68" t="s">
        <v>902</v>
      </c>
      <c r="H43" s="68" t="s">
        <v>903</v>
      </c>
      <c r="I43" s="68" t="s">
        <v>904</v>
      </c>
      <c r="J43" s="68" t="s">
        <v>905</v>
      </c>
      <c r="K43" s="133"/>
    </row>
    <row r="44" spans="1:11" ht="27" customHeight="1" thickTop="1" x14ac:dyDescent="0.25">
      <c r="A44" s="134" t="s">
        <v>3</v>
      </c>
      <c r="B44" s="134" t="s">
        <v>5</v>
      </c>
      <c r="C44" s="43" t="s">
        <v>14</v>
      </c>
      <c r="D44" s="46">
        <v>103</v>
      </c>
      <c r="E44" s="46">
        <v>24</v>
      </c>
      <c r="F44" s="46">
        <v>37</v>
      </c>
      <c r="G44" s="46">
        <v>10</v>
      </c>
      <c r="H44" s="46">
        <v>7</v>
      </c>
      <c r="I44" s="46">
        <v>10</v>
      </c>
      <c r="J44" s="46">
        <v>5</v>
      </c>
      <c r="K44" s="46">
        <v>196</v>
      </c>
    </row>
    <row r="45" spans="1:11" ht="27" customHeight="1" x14ac:dyDescent="0.25">
      <c r="A45" s="127"/>
      <c r="B45" s="127"/>
      <c r="C45" s="67" t="s">
        <v>16</v>
      </c>
      <c r="D45" s="47">
        <v>0.52551020408163263</v>
      </c>
      <c r="E45" s="47">
        <v>0.12244897959183673</v>
      </c>
      <c r="F45" s="47">
        <v>0.18877551020408162</v>
      </c>
      <c r="G45" s="47">
        <v>5.1020408163265307E-2</v>
      </c>
      <c r="H45" s="47">
        <v>3.5714285714285712E-2</v>
      </c>
      <c r="I45" s="47">
        <v>5.1020408163265307E-2</v>
      </c>
      <c r="J45" s="47">
        <v>2.5510204081632654E-2</v>
      </c>
      <c r="K45" s="47">
        <v>1</v>
      </c>
    </row>
    <row r="46" spans="1:11" ht="27" customHeight="1" x14ac:dyDescent="0.25">
      <c r="A46" s="127"/>
      <c r="B46" s="127"/>
      <c r="C46" s="67" t="s">
        <v>909</v>
      </c>
      <c r="D46" s="47">
        <v>0.16586151368760063</v>
      </c>
      <c r="E46" s="47">
        <v>0.11881188118811881</v>
      </c>
      <c r="F46" s="47">
        <v>0.17209302325581396</v>
      </c>
      <c r="G46" s="47">
        <v>0.15625</v>
      </c>
      <c r="H46" s="47">
        <v>0.13207547169811321</v>
      </c>
      <c r="I46" s="47">
        <v>0.18181818181818182</v>
      </c>
      <c r="J46" s="47">
        <v>0.29411764705882354</v>
      </c>
      <c r="K46" s="47">
        <v>0.15973920130399347</v>
      </c>
    </row>
    <row r="47" spans="1:11" ht="27" customHeight="1" x14ac:dyDescent="0.25">
      <c r="A47" s="127"/>
      <c r="B47" s="126"/>
      <c r="C47" s="66" t="s">
        <v>17</v>
      </c>
      <c r="D47" s="48">
        <v>8.3944580277098613E-2</v>
      </c>
      <c r="E47" s="48">
        <v>1.9559902200488997E-2</v>
      </c>
      <c r="F47" s="48">
        <v>3.0154849225753871E-2</v>
      </c>
      <c r="G47" s="48">
        <v>8.1499592502037484E-3</v>
      </c>
      <c r="H47" s="48">
        <v>5.7049714751426254E-3</v>
      </c>
      <c r="I47" s="48">
        <v>8.1499592502037484E-3</v>
      </c>
      <c r="J47" s="48">
        <v>4.0749796251018742E-3</v>
      </c>
      <c r="K47" s="48">
        <v>0.15973920130399347</v>
      </c>
    </row>
    <row r="48" spans="1:11" ht="27" customHeight="1" x14ac:dyDescent="0.25">
      <c r="A48" s="127"/>
      <c r="B48" s="126" t="s">
        <v>6</v>
      </c>
      <c r="C48" s="67" t="s">
        <v>14</v>
      </c>
      <c r="D48" s="49">
        <v>141</v>
      </c>
      <c r="E48" s="49">
        <v>50</v>
      </c>
      <c r="F48" s="49">
        <v>55</v>
      </c>
      <c r="G48" s="49">
        <v>23</v>
      </c>
      <c r="H48" s="49">
        <v>15</v>
      </c>
      <c r="I48" s="49">
        <v>11</v>
      </c>
      <c r="J48" s="49">
        <v>4</v>
      </c>
      <c r="K48" s="49">
        <v>299</v>
      </c>
    </row>
    <row r="49" spans="1:11" ht="27" customHeight="1" x14ac:dyDescent="0.25">
      <c r="A49" s="127"/>
      <c r="B49" s="127"/>
      <c r="C49" s="67" t="s">
        <v>16</v>
      </c>
      <c r="D49" s="47">
        <v>0.47157190635451507</v>
      </c>
      <c r="E49" s="47">
        <v>0.16722408026755853</v>
      </c>
      <c r="F49" s="47">
        <v>0.18394648829431437</v>
      </c>
      <c r="G49" s="47">
        <v>7.6923076923076927E-2</v>
      </c>
      <c r="H49" s="47">
        <v>5.016722408026756E-2</v>
      </c>
      <c r="I49" s="47">
        <v>3.678929765886288E-2</v>
      </c>
      <c r="J49" s="47">
        <v>1.3377926421404682E-2</v>
      </c>
      <c r="K49" s="47">
        <v>1</v>
      </c>
    </row>
    <row r="50" spans="1:11" ht="27" customHeight="1" x14ac:dyDescent="0.25">
      <c r="A50" s="127"/>
      <c r="B50" s="127"/>
      <c r="C50" s="67" t="s">
        <v>909</v>
      </c>
      <c r="D50" s="47">
        <v>0.22705314009661837</v>
      </c>
      <c r="E50" s="47">
        <v>0.24752475247524752</v>
      </c>
      <c r="F50" s="47">
        <v>0.2558139534883721</v>
      </c>
      <c r="G50" s="47">
        <v>0.359375</v>
      </c>
      <c r="H50" s="47">
        <v>0.28301886792452829</v>
      </c>
      <c r="I50" s="47">
        <v>0.2</v>
      </c>
      <c r="J50" s="47">
        <v>0.23529411764705879</v>
      </c>
      <c r="K50" s="47">
        <v>0.24368378158109208</v>
      </c>
    </row>
    <row r="51" spans="1:11" ht="27" customHeight="1" x14ac:dyDescent="0.25">
      <c r="A51" s="127"/>
      <c r="B51" s="126"/>
      <c r="C51" s="66" t="s">
        <v>17</v>
      </c>
      <c r="D51" s="48">
        <v>0.11491442542787286</v>
      </c>
      <c r="E51" s="48">
        <v>4.0749796251018738E-2</v>
      </c>
      <c r="F51" s="48">
        <v>4.4824775876120618E-2</v>
      </c>
      <c r="G51" s="48">
        <v>1.8744906275468622E-2</v>
      </c>
      <c r="H51" s="48">
        <v>1.2224938875305624E-2</v>
      </c>
      <c r="I51" s="48">
        <v>8.9649551752241236E-3</v>
      </c>
      <c r="J51" s="48">
        <v>3.2599837000814994E-3</v>
      </c>
      <c r="K51" s="48">
        <v>0.24368378158109208</v>
      </c>
    </row>
    <row r="52" spans="1:11" ht="27" customHeight="1" x14ac:dyDescent="0.25">
      <c r="A52" s="127"/>
      <c r="B52" s="126" t="s">
        <v>7</v>
      </c>
      <c r="C52" s="67" t="s">
        <v>14</v>
      </c>
      <c r="D52" s="49">
        <v>109</v>
      </c>
      <c r="E52" s="49">
        <v>25</v>
      </c>
      <c r="F52" s="49">
        <v>30</v>
      </c>
      <c r="G52" s="49">
        <v>6</v>
      </c>
      <c r="H52" s="49">
        <v>2</v>
      </c>
      <c r="I52" s="49">
        <v>6</v>
      </c>
      <c r="J52" s="49">
        <v>5</v>
      </c>
      <c r="K52" s="49">
        <v>183</v>
      </c>
    </row>
    <row r="53" spans="1:11" ht="27" customHeight="1" x14ac:dyDescent="0.25">
      <c r="A53" s="127"/>
      <c r="B53" s="127"/>
      <c r="C53" s="67" t="s">
        <v>16</v>
      </c>
      <c r="D53" s="47">
        <v>0.59562841530054644</v>
      </c>
      <c r="E53" s="47">
        <v>0.13661202185792351</v>
      </c>
      <c r="F53" s="47">
        <v>0.16393442622950818</v>
      </c>
      <c r="G53" s="47">
        <v>3.2786885245901641E-2</v>
      </c>
      <c r="H53" s="47">
        <v>1.0928961748633882E-2</v>
      </c>
      <c r="I53" s="47">
        <v>3.2786885245901641E-2</v>
      </c>
      <c r="J53" s="47">
        <v>2.7322404371584699E-2</v>
      </c>
      <c r="K53" s="47">
        <v>1</v>
      </c>
    </row>
    <row r="54" spans="1:11" ht="27" customHeight="1" x14ac:dyDescent="0.25">
      <c r="A54" s="127"/>
      <c r="B54" s="127"/>
      <c r="C54" s="67" t="s">
        <v>909</v>
      </c>
      <c r="D54" s="47">
        <v>0.17552334943639292</v>
      </c>
      <c r="E54" s="47">
        <v>0.12376237623762376</v>
      </c>
      <c r="F54" s="47">
        <v>0.13953488372093023</v>
      </c>
      <c r="G54" s="47">
        <v>9.375E-2</v>
      </c>
      <c r="H54" s="47">
        <v>3.7735849056603772E-2</v>
      </c>
      <c r="I54" s="47">
        <v>0.10909090909090909</v>
      </c>
      <c r="J54" s="47">
        <v>0.29411764705882354</v>
      </c>
      <c r="K54" s="47">
        <v>0.1491442542787286</v>
      </c>
    </row>
    <row r="55" spans="1:11" ht="27" customHeight="1" x14ac:dyDescent="0.25">
      <c r="A55" s="127"/>
      <c r="B55" s="126"/>
      <c r="C55" s="66" t="s">
        <v>17</v>
      </c>
      <c r="D55" s="48">
        <v>8.8834555827220871E-2</v>
      </c>
      <c r="E55" s="48">
        <v>2.0374898125509369E-2</v>
      </c>
      <c r="F55" s="48">
        <v>2.4449877750611249E-2</v>
      </c>
      <c r="G55" s="48">
        <v>4.8899755501222494E-3</v>
      </c>
      <c r="H55" s="48">
        <v>1.6299918500407497E-3</v>
      </c>
      <c r="I55" s="48">
        <v>4.8899755501222494E-3</v>
      </c>
      <c r="J55" s="48">
        <v>4.0749796251018742E-3</v>
      </c>
      <c r="K55" s="48">
        <v>0.1491442542787286</v>
      </c>
    </row>
    <row r="56" spans="1:11" ht="27" customHeight="1" x14ac:dyDescent="0.25">
      <c r="A56" s="127"/>
      <c r="B56" s="126" t="s">
        <v>8</v>
      </c>
      <c r="C56" s="67" t="s">
        <v>14</v>
      </c>
      <c r="D56" s="49">
        <v>22</v>
      </c>
      <c r="E56" s="49">
        <v>14</v>
      </c>
      <c r="F56" s="49">
        <v>6</v>
      </c>
      <c r="G56" s="49">
        <v>2</v>
      </c>
      <c r="H56" s="49">
        <v>2</v>
      </c>
      <c r="I56" s="49">
        <v>3</v>
      </c>
      <c r="J56" s="49">
        <v>0</v>
      </c>
      <c r="K56" s="49">
        <v>49</v>
      </c>
    </row>
    <row r="57" spans="1:11" ht="27" customHeight="1" x14ac:dyDescent="0.25">
      <c r="A57" s="127"/>
      <c r="B57" s="127"/>
      <c r="C57" s="67" t="s">
        <v>16</v>
      </c>
      <c r="D57" s="47">
        <v>0.44897959183673469</v>
      </c>
      <c r="E57" s="47">
        <v>0.2857142857142857</v>
      </c>
      <c r="F57" s="47">
        <v>0.12244897959183673</v>
      </c>
      <c r="G57" s="47">
        <v>4.0816326530612249E-2</v>
      </c>
      <c r="H57" s="47">
        <v>4.0816326530612249E-2</v>
      </c>
      <c r="I57" s="47">
        <v>6.1224489795918366E-2</v>
      </c>
      <c r="J57" s="47">
        <v>0</v>
      </c>
      <c r="K57" s="47">
        <v>1</v>
      </c>
    </row>
    <row r="58" spans="1:11" ht="27" customHeight="1" x14ac:dyDescent="0.25">
      <c r="A58" s="127"/>
      <c r="B58" s="127"/>
      <c r="C58" s="67" t="s">
        <v>909</v>
      </c>
      <c r="D58" s="47">
        <v>3.542673107890499E-2</v>
      </c>
      <c r="E58" s="47">
        <v>6.9306930693069313E-2</v>
      </c>
      <c r="F58" s="47">
        <v>2.7906976744186046E-2</v>
      </c>
      <c r="G58" s="47">
        <v>3.125E-2</v>
      </c>
      <c r="H58" s="47">
        <v>3.7735849056603772E-2</v>
      </c>
      <c r="I58" s="47">
        <v>5.4545454545454543E-2</v>
      </c>
      <c r="J58" s="47">
        <v>0</v>
      </c>
      <c r="K58" s="47">
        <v>3.9934800325998367E-2</v>
      </c>
    </row>
    <row r="59" spans="1:11" ht="27" customHeight="1" x14ac:dyDescent="0.25">
      <c r="A59" s="127"/>
      <c r="B59" s="126"/>
      <c r="C59" s="66" t="s">
        <v>17</v>
      </c>
      <c r="D59" s="48">
        <v>1.7929910350448247E-2</v>
      </c>
      <c r="E59" s="48">
        <v>1.1409942950285251E-2</v>
      </c>
      <c r="F59" s="48">
        <v>4.8899755501222494E-3</v>
      </c>
      <c r="G59" s="48">
        <v>1.6299918500407497E-3</v>
      </c>
      <c r="H59" s="48">
        <v>1.6299918500407497E-3</v>
      </c>
      <c r="I59" s="48">
        <v>2.4449877750611247E-3</v>
      </c>
      <c r="J59" s="48">
        <v>0</v>
      </c>
      <c r="K59" s="48">
        <v>3.9934800325998367E-2</v>
      </c>
    </row>
    <row r="60" spans="1:11" ht="27" customHeight="1" x14ac:dyDescent="0.25">
      <c r="A60" s="127"/>
      <c r="B60" s="126" t="s">
        <v>9</v>
      </c>
      <c r="C60" s="67" t="s">
        <v>14</v>
      </c>
      <c r="D60" s="49">
        <v>54</v>
      </c>
      <c r="E60" s="49">
        <v>22</v>
      </c>
      <c r="F60" s="49">
        <v>11</v>
      </c>
      <c r="G60" s="49">
        <v>3</v>
      </c>
      <c r="H60" s="49">
        <v>1</v>
      </c>
      <c r="I60" s="49">
        <v>7</v>
      </c>
      <c r="J60" s="49">
        <v>2</v>
      </c>
      <c r="K60" s="49">
        <v>100</v>
      </c>
    </row>
    <row r="61" spans="1:11" ht="27" customHeight="1" x14ac:dyDescent="0.25">
      <c r="A61" s="127"/>
      <c r="B61" s="127"/>
      <c r="C61" s="67" t="s">
        <v>16</v>
      </c>
      <c r="D61" s="47">
        <v>0.54</v>
      </c>
      <c r="E61" s="47">
        <v>0.22</v>
      </c>
      <c r="F61" s="47">
        <v>0.11</v>
      </c>
      <c r="G61" s="47">
        <v>0.03</v>
      </c>
      <c r="H61" s="47">
        <v>0.01</v>
      </c>
      <c r="I61" s="47">
        <v>7.0000000000000007E-2</v>
      </c>
      <c r="J61" s="47">
        <v>0.02</v>
      </c>
      <c r="K61" s="47">
        <v>1</v>
      </c>
    </row>
    <row r="62" spans="1:11" ht="27" customHeight="1" x14ac:dyDescent="0.25">
      <c r="A62" s="127"/>
      <c r="B62" s="127"/>
      <c r="C62" s="67" t="s">
        <v>909</v>
      </c>
      <c r="D62" s="47">
        <v>8.6956521739130432E-2</v>
      </c>
      <c r="E62" s="47">
        <v>0.10891089108910892</v>
      </c>
      <c r="F62" s="47">
        <v>5.1162790697674418E-2</v>
      </c>
      <c r="G62" s="47">
        <v>4.6875E-2</v>
      </c>
      <c r="H62" s="47">
        <v>1.8867924528301886E-2</v>
      </c>
      <c r="I62" s="47">
        <v>0.12727272727272726</v>
      </c>
      <c r="J62" s="47">
        <v>0.1176470588235294</v>
      </c>
      <c r="K62" s="47">
        <v>8.1499592502037477E-2</v>
      </c>
    </row>
    <row r="63" spans="1:11" ht="27" customHeight="1" x14ac:dyDescent="0.25">
      <c r="A63" s="127"/>
      <c r="B63" s="126"/>
      <c r="C63" s="66" t="s">
        <v>17</v>
      </c>
      <c r="D63" s="48">
        <v>4.4009779951100246E-2</v>
      </c>
      <c r="E63" s="48">
        <v>1.7929910350448247E-2</v>
      </c>
      <c r="F63" s="48">
        <v>8.9649551752241236E-3</v>
      </c>
      <c r="G63" s="48">
        <v>2.4449877750611247E-3</v>
      </c>
      <c r="H63" s="48">
        <v>8.1499592502037486E-4</v>
      </c>
      <c r="I63" s="48">
        <v>5.7049714751426254E-3</v>
      </c>
      <c r="J63" s="48">
        <v>1.6299918500407497E-3</v>
      </c>
      <c r="K63" s="48">
        <v>8.1499592502037477E-2</v>
      </c>
    </row>
    <row r="64" spans="1:11" ht="27" customHeight="1" x14ac:dyDescent="0.25">
      <c r="A64" s="127"/>
      <c r="B64" s="126" t="s">
        <v>10</v>
      </c>
      <c r="C64" s="67" t="s">
        <v>14</v>
      </c>
      <c r="D64" s="49">
        <v>83</v>
      </c>
      <c r="E64" s="49">
        <v>42</v>
      </c>
      <c r="F64" s="49">
        <v>22</v>
      </c>
      <c r="G64" s="49">
        <v>7</v>
      </c>
      <c r="H64" s="49">
        <v>9</v>
      </c>
      <c r="I64" s="49">
        <v>5</v>
      </c>
      <c r="J64" s="49">
        <v>0</v>
      </c>
      <c r="K64" s="49">
        <v>168</v>
      </c>
    </row>
    <row r="65" spans="1:11" ht="27" customHeight="1" x14ac:dyDescent="0.25">
      <c r="A65" s="127"/>
      <c r="B65" s="127"/>
      <c r="C65" s="67" t="s">
        <v>16</v>
      </c>
      <c r="D65" s="47">
        <v>0.49404761904761907</v>
      </c>
      <c r="E65" s="47">
        <v>0.25</v>
      </c>
      <c r="F65" s="47">
        <v>0.13095238095238096</v>
      </c>
      <c r="G65" s="47">
        <v>4.1666666666666657E-2</v>
      </c>
      <c r="H65" s="47">
        <v>5.3571428571428568E-2</v>
      </c>
      <c r="I65" s="47">
        <v>2.9761904761904757E-2</v>
      </c>
      <c r="J65" s="47">
        <v>0</v>
      </c>
      <c r="K65" s="47">
        <v>1</v>
      </c>
    </row>
    <row r="66" spans="1:11" ht="27" customHeight="1" x14ac:dyDescent="0.25">
      <c r="A66" s="127"/>
      <c r="B66" s="127"/>
      <c r="C66" s="67" t="s">
        <v>909</v>
      </c>
      <c r="D66" s="47">
        <v>0.13365539452495975</v>
      </c>
      <c r="E66" s="47">
        <v>0.20792079207920794</v>
      </c>
      <c r="F66" s="47">
        <v>0.10232558139534884</v>
      </c>
      <c r="G66" s="47">
        <v>0.109375</v>
      </c>
      <c r="H66" s="47">
        <v>0.169811320754717</v>
      </c>
      <c r="I66" s="47">
        <v>9.0909090909090912E-2</v>
      </c>
      <c r="J66" s="47">
        <v>0</v>
      </c>
      <c r="K66" s="47">
        <v>0.13691931540342298</v>
      </c>
    </row>
    <row r="67" spans="1:11" ht="27" customHeight="1" x14ac:dyDescent="0.25">
      <c r="A67" s="127"/>
      <c r="B67" s="126"/>
      <c r="C67" s="66" t="s">
        <v>17</v>
      </c>
      <c r="D67" s="48">
        <v>6.7644661776691123E-2</v>
      </c>
      <c r="E67" s="48">
        <v>3.4229828850855744E-2</v>
      </c>
      <c r="F67" s="48">
        <v>1.7929910350448247E-2</v>
      </c>
      <c r="G67" s="48">
        <v>5.7049714751426254E-3</v>
      </c>
      <c r="H67" s="48">
        <v>7.3349633251833749E-3</v>
      </c>
      <c r="I67" s="48">
        <v>4.0749796251018742E-3</v>
      </c>
      <c r="J67" s="48">
        <v>0</v>
      </c>
      <c r="K67" s="48">
        <v>0.13691931540342298</v>
      </c>
    </row>
    <row r="68" spans="1:11" ht="27" customHeight="1" x14ac:dyDescent="0.25">
      <c r="A68" s="127"/>
      <c r="B68" s="126" t="s">
        <v>11</v>
      </c>
      <c r="C68" s="67" t="s">
        <v>14</v>
      </c>
      <c r="D68" s="49">
        <v>109</v>
      </c>
      <c r="E68" s="49">
        <v>25</v>
      </c>
      <c r="F68" s="49">
        <v>54</v>
      </c>
      <c r="G68" s="49">
        <v>13</v>
      </c>
      <c r="H68" s="49">
        <v>17</v>
      </c>
      <c r="I68" s="49">
        <v>13</v>
      </c>
      <c r="J68" s="49">
        <v>1</v>
      </c>
      <c r="K68" s="49">
        <v>232</v>
      </c>
    </row>
    <row r="69" spans="1:11" ht="27" customHeight="1" x14ac:dyDescent="0.25">
      <c r="A69" s="127"/>
      <c r="B69" s="127"/>
      <c r="C69" s="67" t="s">
        <v>16</v>
      </c>
      <c r="D69" s="47">
        <v>0.46982758620689657</v>
      </c>
      <c r="E69" s="47">
        <v>0.10775862068965517</v>
      </c>
      <c r="F69" s="47">
        <v>0.23275862068965517</v>
      </c>
      <c r="G69" s="47">
        <v>5.6034482758620691E-2</v>
      </c>
      <c r="H69" s="47">
        <v>7.3275862068965511E-2</v>
      </c>
      <c r="I69" s="47">
        <v>5.6034482758620691E-2</v>
      </c>
      <c r="J69" s="47">
        <v>4.3103448275862068E-3</v>
      </c>
      <c r="K69" s="47">
        <v>1</v>
      </c>
    </row>
    <row r="70" spans="1:11" ht="27" customHeight="1" x14ac:dyDescent="0.25">
      <c r="A70" s="127"/>
      <c r="B70" s="127"/>
      <c r="C70" s="67" t="s">
        <v>909</v>
      </c>
      <c r="D70" s="47">
        <v>0.17552334943639292</v>
      </c>
      <c r="E70" s="47">
        <v>0.12376237623762376</v>
      </c>
      <c r="F70" s="47">
        <v>0.25116279069767444</v>
      </c>
      <c r="G70" s="47">
        <v>0.203125</v>
      </c>
      <c r="H70" s="47">
        <v>0.32075471698113206</v>
      </c>
      <c r="I70" s="47">
        <v>0.23636363636363636</v>
      </c>
      <c r="J70" s="47">
        <v>5.8823529411764698E-2</v>
      </c>
      <c r="K70" s="47">
        <v>0.18907905460472699</v>
      </c>
    </row>
    <row r="71" spans="1:11" ht="27" customHeight="1" x14ac:dyDescent="0.25">
      <c r="A71" s="126"/>
      <c r="B71" s="126"/>
      <c r="C71" s="66" t="s">
        <v>17</v>
      </c>
      <c r="D71" s="48">
        <v>8.8834555827220871E-2</v>
      </c>
      <c r="E71" s="48">
        <v>2.0374898125509369E-2</v>
      </c>
      <c r="F71" s="48">
        <v>4.4009779951100246E-2</v>
      </c>
      <c r="G71" s="48">
        <v>1.0594947025264874E-2</v>
      </c>
      <c r="H71" s="48">
        <v>1.3854930725346373E-2</v>
      </c>
      <c r="I71" s="48">
        <v>1.0594947025264874E-2</v>
      </c>
      <c r="J71" s="48">
        <v>8.1499592502037486E-4</v>
      </c>
      <c r="K71" s="48">
        <v>0.18907905460472699</v>
      </c>
    </row>
    <row r="72" spans="1:11" ht="27" customHeight="1" x14ac:dyDescent="0.25">
      <c r="A72" s="126" t="s">
        <v>4</v>
      </c>
      <c r="B72" s="127"/>
      <c r="C72" s="67" t="s">
        <v>14</v>
      </c>
      <c r="D72" s="49">
        <v>621</v>
      </c>
      <c r="E72" s="49">
        <v>202</v>
      </c>
      <c r="F72" s="49">
        <v>215</v>
      </c>
      <c r="G72" s="49">
        <v>64</v>
      </c>
      <c r="H72" s="49">
        <v>53</v>
      </c>
      <c r="I72" s="49">
        <v>55</v>
      </c>
      <c r="J72" s="49">
        <v>17</v>
      </c>
      <c r="K72" s="49">
        <v>1227</v>
      </c>
    </row>
    <row r="73" spans="1:11" ht="27" customHeight="1" x14ac:dyDescent="0.25">
      <c r="A73" s="127"/>
      <c r="B73" s="127"/>
      <c r="C73" s="67" t="s">
        <v>16</v>
      </c>
      <c r="D73" s="47">
        <v>0.50611246943765276</v>
      </c>
      <c r="E73" s="47">
        <v>0.16462917685411577</v>
      </c>
      <c r="F73" s="47">
        <v>0.17522412387938061</v>
      </c>
      <c r="G73" s="47">
        <v>5.2159739201303991E-2</v>
      </c>
      <c r="H73" s="47">
        <v>4.3194784026079874E-2</v>
      </c>
      <c r="I73" s="47">
        <v>4.4824775876120618E-2</v>
      </c>
      <c r="J73" s="47">
        <v>1.3854930725346373E-2</v>
      </c>
      <c r="K73" s="47">
        <v>1</v>
      </c>
    </row>
    <row r="74" spans="1:11" ht="27" customHeight="1" x14ac:dyDescent="0.25">
      <c r="A74" s="127"/>
      <c r="B74" s="127"/>
      <c r="C74" s="67" t="s">
        <v>909</v>
      </c>
      <c r="D74" s="47">
        <v>1</v>
      </c>
      <c r="E74" s="47">
        <v>1</v>
      </c>
      <c r="F74" s="47">
        <v>1</v>
      </c>
      <c r="G74" s="47">
        <v>1</v>
      </c>
      <c r="H74" s="47">
        <v>1</v>
      </c>
      <c r="I74" s="47">
        <v>1</v>
      </c>
      <c r="J74" s="47">
        <v>1</v>
      </c>
      <c r="K74" s="47">
        <v>1</v>
      </c>
    </row>
    <row r="75" spans="1:11" s="76" customFormat="1" ht="27" customHeight="1" thickBot="1" x14ac:dyDescent="0.3">
      <c r="A75" s="128"/>
      <c r="B75" s="128"/>
      <c r="C75" s="135" t="s">
        <v>17</v>
      </c>
      <c r="D75" s="136">
        <v>0.50611246943765276</v>
      </c>
      <c r="E75" s="136">
        <v>0.16462917685411577</v>
      </c>
      <c r="F75" s="136">
        <v>0.17522412387938061</v>
      </c>
      <c r="G75" s="136">
        <v>5.2159739201303991E-2</v>
      </c>
      <c r="H75" s="136">
        <v>4.3194784026079874E-2</v>
      </c>
      <c r="I75" s="136">
        <v>4.4824775876120618E-2</v>
      </c>
      <c r="J75" s="136">
        <v>1.3854930725346373E-2</v>
      </c>
      <c r="K75" s="136">
        <v>1</v>
      </c>
    </row>
    <row r="76" spans="1:11" ht="27" customHeight="1" thickTop="1" x14ac:dyDescent="0.25"/>
    <row r="77" spans="1:11" ht="27" customHeight="1" thickBot="1" x14ac:dyDescent="0.3">
      <c r="A77" s="129" t="s">
        <v>910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</row>
    <row r="78" spans="1:11" ht="27" customHeight="1" thickTop="1" x14ac:dyDescent="0.25">
      <c r="A78" s="130"/>
      <c r="B78" s="130"/>
      <c r="C78" s="130"/>
      <c r="D78" s="132" t="s">
        <v>911</v>
      </c>
      <c r="E78" s="132"/>
      <c r="F78" s="132"/>
      <c r="G78" s="132"/>
      <c r="H78" s="132"/>
      <c r="I78" s="132"/>
      <c r="J78" s="132"/>
      <c r="K78" s="132" t="s">
        <v>4</v>
      </c>
    </row>
    <row r="79" spans="1:11" ht="125.1" customHeight="1" thickBot="1" x14ac:dyDescent="0.3">
      <c r="A79" s="131"/>
      <c r="B79" s="131"/>
      <c r="C79" s="131"/>
      <c r="D79" s="68" t="s">
        <v>899</v>
      </c>
      <c r="E79" s="68" t="s">
        <v>900</v>
      </c>
      <c r="F79" s="68" t="s">
        <v>901</v>
      </c>
      <c r="G79" s="68" t="s">
        <v>902</v>
      </c>
      <c r="H79" s="68" t="s">
        <v>903</v>
      </c>
      <c r="I79" s="68" t="s">
        <v>904</v>
      </c>
      <c r="J79" s="68" t="s">
        <v>905</v>
      </c>
      <c r="K79" s="133"/>
    </row>
    <row r="80" spans="1:11" ht="27" customHeight="1" thickTop="1" x14ac:dyDescent="0.25">
      <c r="A80" s="134" t="s">
        <v>3</v>
      </c>
      <c r="B80" s="134" t="s">
        <v>5</v>
      </c>
      <c r="C80" s="43" t="s">
        <v>14</v>
      </c>
      <c r="D80" s="46">
        <v>158</v>
      </c>
      <c r="E80" s="46">
        <v>13</v>
      </c>
      <c r="F80" s="46">
        <v>9</v>
      </c>
      <c r="G80" s="46">
        <v>1</v>
      </c>
      <c r="H80" s="46">
        <v>3</v>
      </c>
      <c r="I80" s="46">
        <v>6</v>
      </c>
      <c r="J80" s="46">
        <v>6</v>
      </c>
      <c r="K80" s="46">
        <v>196</v>
      </c>
    </row>
    <row r="81" spans="1:11" ht="27" customHeight="1" x14ac:dyDescent="0.25">
      <c r="A81" s="127"/>
      <c r="B81" s="127"/>
      <c r="C81" s="67" t="s">
        <v>16</v>
      </c>
      <c r="D81" s="47">
        <v>0.80612244897959184</v>
      </c>
      <c r="E81" s="47">
        <v>6.6326530612244902E-2</v>
      </c>
      <c r="F81" s="47">
        <v>4.5918367346938778E-2</v>
      </c>
      <c r="G81" s="47">
        <v>5.1020408163265311E-3</v>
      </c>
      <c r="H81" s="47">
        <v>1.5306122448979591E-2</v>
      </c>
      <c r="I81" s="47">
        <v>3.0612244897959183E-2</v>
      </c>
      <c r="J81" s="47">
        <v>3.0612244897959183E-2</v>
      </c>
      <c r="K81" s="47">
        <v>1</v>
      </c>
    </row>
    <row r="82" spans="1:11" ht="27" customHeight="1" x14ac:dyDescent="0.25">
      <c r="A82" s="127"/>
      <c r="B82" s="127"/>
      <c r="C82" s="67" t="s">
        <v>912</v>
      </c>
      <c r="D82" s="47">
        <v>0.15090735434574976</v>
      </c>
      <c r="E82" s="47">
        <v>0.203125</v>
      </c>
      <c r="F82" s="47">
        <v>0.28125</v>
      </c>
      <c r="G82" s="47">
        <v>4.1666666666666657E-2</v>
      </c>
      <c r="H82" s="47">
        <v>0.2</v>
      </c>
      <c r="I82" s="47">
        <v>0.2608695652173913</v>
      </c>
      <c r="J82" s="47">
        <v>0.27272727272727271</v>
      </c>
      <c r="K82" s="47">
        <v>0.15973920130399347</v>
      </c>
    </row>
    <row r="83" spans="1:11" ht="27" customHeight="1" x14ac:dyDescent="0.25">
      <c r="A83" s="127"/>
      <c r="B83" s="126"/>
      <c r="C83" s="66" t="s">
        <v>17</v>
      </c>
      <c r="D83" s="48">
        <v>0.12876935615321924</v>
      </c>
      <c r="E83" s="48">
        <v>1.0594947025264874E-2</v>
      </c>
      <c r="F83" s="48">
        <v>7.3349633251833749E-3</v>
      </c>
      <c r="G83" s="48">
        <v>8.1499592502037486E-4</v>
      </c>
      <c r="H83" s="48">
        <v>2.4449877750611247E-3</v>
      </c>
      <c r="I83" s="48">
        <v>4.8899755501222494E-3</v>
      </c>
      <c r="J83" s="48">
        <v>4.8899755501222494E-3</v>
      </c>
      <c r="K83" s="48">
        <v>0.15973920130399347</v>
      </c>
    </row>
    <row r="84" spans="1:11" ht="27" customHeight="1" x14ac:dyDescent="0.25">
      <c r="A84" s="127"/>
      <c r="B84" s="126" t="s">
        <v>6</v>
      </c>
      <c r="C84" s="67" t="s">
        <v>14</v>
      </c>
      <c r="D84" s="49">
        <v>255</v>
      </c>
      <c r="E84" s="49">
        <v>21</v>
      </c>
      <c r="F84" s="49">
        <v>5</v>
      </c>
      <c r="G84" s="49">
        <v>4</v>
      </c>
      <c r="H84" s="49">
        <v>5</v>
      </c>
      <c r="I84" s="49">
        <v>2</v>
      </c>
      <c r="J84" s="49">
        <v>7</v>
      </c>
      <c r="K84" s="49">
        <v>299</v>
      </c>
    </row>
    <row r="85" spans="1:11" ht="27" customHeight="1" x14ac:dyDescent="0.25">
      <c r="A85" s="127"/>
      <c r="B85" s="127"/>
      <c r="C85" s="67" t="s">
        <v>16</v>
      </c>
      <c r="D85" s="47">
        <v>0.85284280936454848</v>
      </c>
      <c r="E85" s="47">
        <v>7.0234113712374577E-2</v>
      </c>
      <c r="F85" s="47">
        <v>1.6722408026755852E-2</v>
      </c>
      <c r="G85" s="47">
        <v>1.3377926421404682E-2</v>
      </c>
      <c r="H85" s="47">
        <v>1.6722408026755852E-2</v>
      </c>
      <c r="I85" s="47">
        <v>6.688963210702341E-3</v>
      </c>
      <c r="J85" s="47">
        <v>2.3411371237458192E-2</v>
      </c>
      <c r="K85" s="47">
        <v>1</v>
      </c>
    </row>
    <row r="86" spans="1:11" ht="27" customHeight="1" x14ac:dyDescent="0.25">
      <c r="A86" s="127"/>
      <c r="B86" s="127"/>
      <c r="C86" s="67" t="s">
        <v>912</v>
      </c>
      <c r="D86" s="47">
        <v>0.24355300859598855</v>
      </c>
      <c r="E86" s="47">
        <v>0.328125</v>
      </c>
      <c r="F86" s="47">
        <v>0.15625</v>
      </c>
      <c r="G86" s="47">
        <v>0.16666666666666663</v>
      </c>
      <c r="H86" s="47">
        <v>0.33333333333333326</v>
      </c>
      <c r="I86" s="47">
        <v>8.6956521739130432E-2</v>
      </c>
      <c r="J86" s="47">
        <v>0.31818181818181818</v>
      </c>
      <c r="K86" s="47">
        <v>0.24368378158109208</v>
      </c>
    </row>
    <row r="87" spans="1:11" ht="27" customHeight="1" x14ac:dyDescent="0.25">
      <c r="A87" s="127"/>
      <c r="B87" s="126"/>
      <c r="C87" s="66" t="s">
        <v>17</v>
      </c>
      <c r="D87" s="48">
        <v>0.20782396088019561</v>
      </c>
      <c r="E87" s="48">
        <v>1.7114914425427872E-2</v>
      </c>
      <c r="F87" s="48">
        <v>4.0749796251018742E-3</v>
      </c>
      <c r="G87" s="48">
        <v>3.2599837000814994E-3</v>
      </c>
      <c r="H87" s="48">
        <v>4.0749796251018742E-3</v>
      </c>
      <c r="I87" s="48">
        <v>1.6299918500407497E-3</v>
      </c>
      <c r="J87" s="48">
        <v>5.7049714751426254E-3</v>
      </c>
      <c r="K87" s="48">
        <v>0.24368378158109208</v>
      </c>
    </row>
    <row r="88" spans="1:11" ht="27" customHeight="1" x14ac:dyDescent="0.25">
      <c r="A88" s="127"/>
      <c r="B88" s="126" t="s">
        <v>7</v>
      </c>
      <c r="C88" s="67" t="s">
        <v>14</v>
      </c>
      <c r="D88" s="49">
        <v>157</v>
      </c>
      <c r="E88" s="49">
        <v>11</v>
      </c>
      <c r="F88" s="49">
        <v>4</v>
      </c>
      <c r="G88" s="49">
        <v>4</v>
      </c>
      <c r="H88" s="49">
        <v>2</v>
      </c>
      <c r="I88" s="49">
        <v>2</v>
      </c>
      <c r="J88" s="49">
        <v>3</v>
      </c>
      <c r="K88" s="49">
        <v>183</v>
      </c>
    </row>
    <row r="89" spans="1:11" ht="27" customHeight="1" x14ac:dyDescent="0.25">
      <c r="A89" s="127"/>
      <c r="B89" s="127"/>
      <c r="C89" s="67" t="s">
        <v>16</v>
      </c>
      <c r="D89" s="47">
        <v>0.85792349726775952</v>
      </c>
      <c r="E89" s="47">
        <v>6.0109289617486336E-2</v>
      </c>
      <c r="F89" s="47">
        <v>2.1857923497267763E-2</v>
      </c>
      <c r="G89" s="47">
        <v>2.1857923497267763E-2</v>
      </c>
      <c r="H89" s="47">
        <v>1.0928961748633882E-2</v>
      </c>
      <c r="I89" s="47">
        <v>1.0928961748633882E-2</v>
      </c>
      <c r="J89" s="47">
        <v>1.6393442622950821E-2</v>
      </c>
      <c r="K89" s="47">
        <v>1</v>
      </c>
    </row>
    <row r="90" spans="1:11" ht="27" customHeight="1" x14ac:dyDescent="0.25">
      <c r="A90" s="127"/>
      <c r="B90" s="127"/>
      <c r="C90" s="67" t="s">
        <v>912</v>
      </c>
      <c r="D90" s="47">
        <v>0.14995224450811842</v>
      </c>
      <c r="E90" s="47">
        <v>0.171875</v>
      </c>
      <c r="F90" s="47">
        <v>0.125</v>
      </c>
      <c r="G90" s="47">
        <v>0.16666666666666663</v>
      </c>
      <c r="H90" s="47">
        <v>0.13333333333333333</v>
      </c>
      <c r="I90" s="47">
        <v>8.6956521739130432E-2</v>
      </c>
      <c r="J90" s="47">
        <v>0.13636363636363635</v>
      </c>
      <c r="K90" s="47">
        <v>0.1491442542787286</v>
      </c>
    </row>
    <row r="91" spans="1:11" ht="27" customHeight="1" x14ac:dyDescent="0.25">
      <c r="A91" s="127"/>
      <c r="B91" s="126"/>
      <c r="C91" s="66" t="s">
        <v>17</v>
      </c>
      <c r="D91" s="48">
        <v>0.12795436022819887</v>
      </c>
      <c r="E91" s="48">
        <v>8.9649551752241236E-3</v>
      </c>
      <c r="F91" s="48">
        <v>3.2599837000814994E-3</v>
      </c>
      <c r="G91" s="48">
        <v>3.2599837000814994E-3</v>
      </c>
      <c r="H91" s="48">
        <v>1.6299918500407497E-3</v>
      </c>
      <c r="I91" s="48">
        <v>1.6299918500407497E-3</v>
      </c>
      <c r="J91" s="48">
        <v>2.4449877750611247E-3</v>
      </c>
      <c r="K91" s="48">
        <v>0.1491442542787286</v>
      </c>
    </row>
    <row r="92" spans="1:11" ht="27" customHeight="1" x14ac:dyDescent="0.25">
      <c r="A92" s="127"/>
      <c r="B92" s="126" t="s">
        <v>8</v>
      </c>
      <c r="C92" s="67" t="s">
        <v>14</v>
      </c>
      <c r="D92" s="49">
        <v>43</v>
      </c>
      <c r="E92" s="49">
        <v>4</v>
      </c>
      <c r="F92" s="49">
        <v>1</v>
      </c>
      <c r="G92" s="49">
        <v>0</v>
      </c>
      <c r="H92" s="49">
        <v>1</v>
      </c>
      <c r="I92" s="49">
        <v>0</v>
      </c>
      <c r="J92" s="49">
        <v>0</v>
      </c>
      <c r="K92" s="49">
        <v>49</v>
      </c>
    </row>
    <row r="93" spans="1:11" ht="27" customHeight="1" x14ac:dyDescent="0.25">
      <c r="A93" s="127"/>
      <c r="B93" s="127"/>
      <c r="C93" s="67" t="s">
        <v>16</v>
      </c>
      <c r="D93" s="47">
        <v>0.87755102040816324</v>
      </c>
      <c r="E93" s="47">
        <v>8.1632653061224497E-2</v>
      </c>
      <c r="F93" s="47">
        <v>2.0408163265306124E-2</v>
      </c>
      <c r="G93" s="47">
        <v>0</v>
      </c>
      <c r="H93" s="47">
        <v>2.0408163265306124E-2</v>
      </c>
      <c r="I93" s="47">
        <v>0</v>
      </c>
      <c r="J93" s="47">
        <v>0</v>
      </c>
      <c r="K93" s="47">
        <v>1</v>
      </c>
    </row>
    <row r="94" spans="1:11" ht="27" customHeight="1" x14ac:dyDescent="0.25">
      <c r="A94" s="127"/>
      <c r="B94" s="127"/>
      <c r="C94" s="67" t="s">
        <v>912</v>
      </c>
      <c r="D94" s="47">
        <v>4.1069723018147083E-2</v>
      </c>
      <c r="E94" s="47">
        <v>6.25E-2</v>
      </c>
      <c r="F94" s="47">
        <v>3.125E-2</v>
      </c>
      <c r="G94" s="47">
        <v>0</v>
      </c>
      <c r="H94" s="47">
        <v>6.6666666666666666E-2</v>
      </c>
      <c r="I94" s="47">
        <v>0</v>
      </c>
      <c r="J94" s="47">
        <v>0</v>
      </c>
      <c r="K94" s="47">
        <v>3.9934800325998367E-2</v>
      </c>
    </row>
    <row r="95" spans="1:11" ht="27" customHeight="1" x14ac:dyDescent="0.25">
      <c r="A95" s="127"/>
      <c r="B95" s="126"/>
      <c r="C95" s="66" t="s">
        <v>17</v>
      </c>
      <c r="D95" s="48">
        <v>3.5044824775876122E-2</v>
      </c>
      <c r="E95" s="48">
        <v>3.2599837000814994E-3</v>
      </c>
      <c r="F95" s="48">
        <v>8.1499592502037486E-4</v>
      </c>
      <c r="G95" s="48">
        <v>0</v>
      </c>
      <c r="H95" s="48">
        <v>8.1499592502037486E-4</v>
      </c>
      <c r="I95" s="48">
        <v>0</v>
      </c>
      <c r="J95" s="48">
        <v>0</v>
      </c>
      <c r="K95" s="48">
        <v>3.9934800325998367E-2</v>
      </c>
    </row>
    <row r="96" spans="1:11" ht="27" customHeight="1" x14ac:dyDescent="0.25">
      <c r="A96" s="127"/>
      <c r="B96" s="126" t="s">
        <v>9</v>
      </c>
      <c r="C96" s="67" t="s">
        <v>14</v>
      </c>
      <c r="D96" s="49">
        <v>84</v>
      </c>
      <c r="E96" s="49">
        <v>3</v>
      </c>
      <c r="F96" s="49">
        <v>2</v>
      </c>
      <c r="G96" s="49">
        <v>2</v>
      </c>
      <c r="H96" s="49">
        <v>0</v>
      </c>
      <c r="I96" s="49">
        <v>5</v>
      </c>
      <c r="J96" s="49">
        <v>4</v>
      </c>
      <c r="K96" s="49">
        <v>100</v>
      </c>
    </row>
    <row r="97" spans="1:11" ht="27" customHeight="1" x14ac:dyDescent="0.25">
      <c r="A97" s="127"/>
      <c r="B97" s="127"/>
      <c r="C97" s="67" t="s">
        <v>16</v>
      </c>
      <c r="D97" s="47">
        <v>0.84</v>
      </c>
      <c r="E97" s="47">
        <v>0.03</v>
      </c>
      <c r="F97" s="47">
        <v>0.02</v>
      </c>
      <c r="G97" s="47">
        <v>0.02</v>
      </c>
      <c r="H97" s="47">
        <v>0</v>
      </c>
      <c r="I97" s="47">
        <v>0.05</v>
      </c>
      <c r="J97" s="47">
        <v>0.04</v>
      </c>
      <c r="K97" s="47">
        <v>1</v>
      </c>
    </row>
    <row r="98" spans="1:11" ht="27" customHeight="1" x14ac:dyDescent="0.25">
      <c r="A98" s="127"/>
      <c r="B98" s="127"/>
      <c r="C98" s="67" t="s">
        <v>912</v>
      </c>
      <c r="D98" s="47">
        <v>8.0229226361031525E-2</v>
      </c>
      <c r="E98" s="47">
        <v>4.6875E-2</v>
      </c>
      <c r="F98" s="47">
        <v>6.25E-2</v>
      </c>
      <c r="G98" s="47">
        <v>8.3333333333333315E-2</v>
      </c>
      <c r="H98" s="47">
        <v>0</v>
      </c>
      <c r="I98" s="47">
        <v>0.21739130434782608</v>
      </c>
      <c r="J98" s="47">
        <v>0.18181818181818182</v>
      </c>
      <c r="K98" s="47">
        <v>8.1499592502037477E-2</v>
      </c>
    </row>
    <row r="99" spans="1:11" ht="27" customHeight="1" x14ac:dyDescent="0.25">
      <c r="A99" s="127"/>
      <c r="B99" s="126"/>
      <c r="C99" s="66" t="s">
        <v>17</v>
      </c>
      <c r="D99" s="48">
        <v>6.8459657701711488E-2</v>
      </c>
      <c r="E99" s="48">
        <v>2.4449877750611247E-3</v>
      </c>
      <c r="F99" s="48">
        <v>1.6299918500407497E-3</v>
      </c>
      <c r="G99" s="48">
        <v>1.6299918500407497E-3</v>
      </c>
      <c r="H99" s="48">
        <v>0</v>
      </c>
      <c r="I99" s="48">
        <v>4.0749796251018742E-3</v>
      </c>
      <c r="J99" s="48">
        <v>3.2599837000814994E-3</v>
      </c>
      <c r="K99" s="48">
        <v>8.1499592502037477E-2</v>
      </c>
    </row>
    <row r="100" spans="1:11" ht="27" customHeight="1" x14ac:dyDescent="0.25">
      <c r="A100" s="127"/>
      <c r="B100" s="126" t="s">
        <v>10</v>
      </c>
      <c r="C100" s="67" t="s">
        <v>14</v>
      </c>
      <c r="D100" s="49">
        <v>150</v>
      </c>
      <c r="E100" s="49">
        <v>8</v>
      </c>
      <c r="F100" s="49">
        <v>2</v>
      </c>
      <c r="G100" s="49">
        <v>5</v>
      </c>
      <c r="H100" s="49">
        <v>0</v>
      </c>
      <c r="I100" s="49">
        <v>3</v>
      </c>
      <c r="J100" s="49">
        <v>0</v>
      </c>
      <c r="K100" s="49">
        <v>168</v>
      </c>
    </row>
    <row r="101" spans="1:11" ht="27" customHeight="1" x14ac:dyDescent="0.25">
      <c r="A101" s="127"/>
      <c r="B101" s="127"/>
      <c r="C101" s="67" t="s">
        <v>16</v>
      </c>
      <c r="D101" s="47">
        <v>0.8928571428571429</v>
      </c>
      <c r="E101" s="47">
        <v>4.7619047619047616E-2</v>
      </c>
      <c r="F101" s="47">
        <v>1.1904761904761904E-2</v>
      </c>
      <c r="G101" s="47">
        <v>2.9761904761904757E-2</v>
      </c>
      <c r="H101" s="47">
        <v>0</v>
      </c>
      <c r="I101" s="47">
        <v>1.7857142857142856E-2</v>
      </c>
      <c r="J101" s="47">
        <v>0</v>
      </c>
      <c r="K101" s="47">
        <v>1</v>
      </c>
    </row>
    <row r="102" spans="1:11" ht="27" customHeight="1" x14ac:dyDescent="0.25">
      <c r="A102" s="127"/>
      <c r="B102" s="127"/>
      <c r="C102" s="67" t="s">
        <v>912</v>
      </c>
      <c r="D102" s="47">
        <v>0.14326647564469913</v>
      </c>
      <c r="E102" s="47">
        <v>0.125</v>
      </c>
      <c r="F102" s="47">
        <v>6.25E-2</v>
      </c>
      <c r="G102" s="47">
        <v>0.20833333333333337</v>
      </c>
      <c r="H102" s="47">
        <v>0</v>
      </c>
      <c r="I102" s="47">
        <v>0.13043478260869565</v>
      </c>
      <c r="J102" s="47">
        <v>0</v>
      </c>
      <c r="K102" s="47">
        <v>0.13691931540342298</v>
      </c>
    </row>
    <row r="103" spans="1:11" ht="27" customHeight="1" x14ac:dyDescent="0.25">
      <c r="A103" s="127"/>
      <c r="B103" s="126"/>
      <c r="C103" s="66" t="s">
        <v>17</v>
      </c>
      <c r="D103" s="48">
        <v>0.12224938875305623</v>
      </c>
      <c r="E103" s="48">
        <v>6.5199674001629989E-3</v>
      </c>
      <c r="F103" s="48">
        <v>1.6299918500407497E-3</v>
      </c>
      <c r="G103" s="48">
        <v>4.0749796251018742E-3</v>
      </c>
      <c r="H103" s="48">
        <v>0</v>
      </c>
      <c r="I103" s="48">
        <v>2.4449877750611247E-3</v>
      </c>
      <c r="J103" s="48">
        <v>0</v>
      </c>
      <c r="K103" s="48">
        <v>0.13691931540342298</v>
      </c>
    </row>
    <row r="104" spans="1:11" ht="27" customHeight="1" x14ac:dyDescent="0.25">
      <c r="A104" s="127"/>
      <c r="B104" s="126" t="s">
        <v>11</v>
      </c>
      <c r="C104" s="67" t="s">
        <v>14</v>
      </c>
      <c r="D104" s="49">
        <v>200</v>
      </c>
      <c r="E104" s="49">
        <v>4</v>
      </c>
      <c r="F104" s="49">
        <v>9</v>
      </c>
      <c r="G104" s="49">
        <v>8</v>
      </c>
      <c r="H104" s="49">
        <v>4</v>
      </c>
      <c r="I104" s="49">
        <v>5</v>
      </c>
      <c r="J104" s="49">
        <v>2</v>
      </c>
      <c r="K104" s="49">
        <v>232</v>
      </c>
    </row>
    <row r="105" spans="1:11" ht="27" customHeight="1" x14ac:dyDescent="0.25">
      <c r="A105" s="127"/>
      <c r="B105" s="127"/>
      <c r="C105" s="67" t="s">
        <v>16</v>
      </c>
      <c r="D105" s="47">
        <v>0.86206896551724133</v>
      </c>
      <c r="E105" s="47">
        <v>1.7241379310344827E-2</v>
      </c>
      <c r="F105" s="47">
        <v>3.8793103448275863E-2</v>
      </c>
      <c r="G105" s="47">
        <v>3.4482758620689655E-2</v>
      </c>
      <c r="H105" s="47">
        <v>1.7241379310344827E-2</v>
      </c>
      <c r="I105" s="47">
        <v>2.1551724137931036E-2</v>
      </c>
      <c r="J105" s="47">
        <v>8.6206896551724137E-3</v>
      </c>
      <c r="K105" s="47">
        <v>1</v>
      </c>
    </row>
    <row r="106" spans="1:11" ht="27" customHeight="1" x14ac:dyDescent="0.25">
      <c r="A106" s="127"/>
      <c r="B106" s="127"/>
      <c r="C106" s="67" t="s">
        <v>912</v>
      </c>
      <c r="D106" s="47">
        <v>0.19102196752626552</v>
      </c>
      <c r="E106" s="47">
        <v>6.25E-2</v>
      </c>
      <c r="F106" s="47">
        <v>0.28125</v>
      </c>
      <c r="G106" s="47">
        <v>0.33333333333333326</v>
      </c>
      <c r="H106" s="47">
        <v>0.26666666666666666</v>
      </c>
      <c r="I106" s="47">
        <v>0.21739130434782608</v>
      </c>
      <c r="J106" s="47">
        <v>9.0909090909090912E-2</v>
      </c>
      <c r="K106" s="47">
        <v>0.18907905460472699</v>
      </c>
    </row>
    <row r="107" spans="1:11" ht="27" customHeight="1" x14ac:dyDescent="0.25">
      <c r="A107" s="126"/>
      <c r="B107" s="126"/>
      <c r="C107" s="66" t="s">
        <v>17</v>
      </c>
      <c r="D107" s="48">
        <v>0.16299918500407495</v>
      </c>
      <c r="E107" s="48">
        <v>3.2599837000814994E-3</v>
      </c>
      <c r="F107" s="48">
        <v>7.3349633251833749E-3</v>
      </c>
      <c r="G107" s="48">
        <v>6.5199674001629989E-3</v>
      </c>
      <c r="H107" s="48">
        <v>3.2599837000814994E-3</v>
      </c>
      <c r="I107" s="48">
        <v>4.0749796251018742E-3</v>
      </c>
      <c r="J107" s="48">
        <v>1.6299918500407497E-3</v>
      </c>
      <c r="K107" s="48">
        <v>0.18907905460472699</v>
      </c>
    </row>
    <row r="108" spans="1:11" ht="27" customHeight="1" x14ac:dyDescent="0.25">
      <c r="A108" s="126" t="s">
        <v>4</v>
      </c>
      <c r="B108" s="127"/>
      <c r="C108" s="67" t="s">
        <v>14</v>
      </c>
      <c r="D108" s="49">
        <v>1047</v>
      </c>
      <c r="E108" s="49">
        <v>64</v>
      </c>
      <c r="F108" s="49">
        <v>32</v>
      </c>
      <c r="G108" s="49">
        <v>24</v>
      </c>
      <c r="H108" s="49">
        <v>15</v>
      </c>
      <c r="I108" s="49">
        <v>23</v>
      </c>
      <c r="J108" s="49">
        <v>22</v>
      </c>
      <c r="K108" s="49">
        <v>1227</v>
      </c>
    </row>
    <row r="109" spans="1:11" ht="27" customHeight="1" x14ac:dyDescent="0.25">
      <c r="A109" s="127"/>
      <c r="B109" s="127"/>
      <c r="C109" s="67" t="s">
        <v>16</v>
      </c>
      <c r="D109" s="47">
        <v>0.85330073349633251</v>
      </c>
      <c r="E109" s="47">
        <v>5.2159739201303991E-2</v>
      </c>
      <c r="F109" s="47">
        <v>2.6079869600651995E-2</v>
      </c>
      <c r="G109" s="47">
        <v>1.9559902200488997E-2</v>
      </c>
      <c r="H109" s="47">
        <v>1.2224938875305624E-2</v>
      </c>
      <c r="I109" s="47">
        <v>1.8744906275468622E-2</v>
      </c>
      <c r="J109" s="47">
        <v>1.7929910350448247E-2</v>
      </c>
      <c r="K109" s="47">
        <v>1</v>
      </c>
    </row>
    <row r="110" spans="1:11" ht="27" customHeight="1" x14ac:dyDescent="0.25">
      <c r="A110" s="127"/>
      <c r="B110" s="127"/>
      <c r="C110" s="67" t="s">
        <v>912</v>
      </c>
      <c r="D110" s="47">
        <v>1</v>
      </c>
      <c r="E110" s="47">
        <v>1</v>
      </c>
      <c r="F110" s="47">
        <v>1</v>
      </c>
      <c r="G110" s="47">
        <v>1</v>
      </c>
      <c r="H110" s="47">
        <v>1</v>
      </c>
      <c r="I110" s="47">
        <v>1</v>
      </c>
      <c r="J110" s="47">
        <v>1</v>
      </c>
      <c r="K110" s="47">
        <v>1</v>
      </c>
    </row>
    <row r="111" spans="1:11" s="76" customFormat="1" ht="27" customHeight="1" thickBot="1" x14ac:dyDescent="0.3">
      <c r="A111" s="128"/>
      <c r="B111" s="128"/>
      <c r="C111" s="135" t="s">
        <v>17</v>
      </c>
      <c r="D111" s="136">
        <v>0.85330073349633251</v>
      </c>
      <c r="E111" s="136">
        <v>5.2159739201303991E-2</v>
      </c>
      <c r="F111" s="136">
        <v>2.6079869600651995E-2</v>
      </c>
      <c r="G111" s="136">
        <v>1.9559902200488997E-2</v>
      </c>
      <c r="H111" s="136">
        <v>1.2224938875305624E-2</v>
      </c>
      <c r="I111" s="136">
        <v>1.8744906275468622E-2</v>
      </c>
      <c r="J111" s="136">
        <v>1.7929910350448247E-2</v>
      </c>
      <c r="K111" s="136">
        <v>1</v>
      </c>
    </row>
    <row r="112" spans="1:11" ht="27" customHeight="1" thickTop="1" x14ac:dyDescent="0.25"/>
    <row r="113" spans="1:11" ht="27" customHeight="1" thickBot="1" x14ac:dyDescent="0.3">
      <c r="A113" s="129" t="s">
        <v>913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</row>
    <row r="114" spans="1:11" ht="27" customHeight="1" thickTop="1" x14ac:dyDescent="0.25">
      <c r="A114" s="130"/>
      <c r="B114" s="130"/>
      <c r="C114" s="130"/>
      <c r="D114" s="132" t="s">
        <v>914</v>
      </c>
      <c r="E114" s="132"/>
      <c r="F114" s="132"/>
      <c r="G114" s="132"/>
      <c r="H114" s="132"/>
      <c r="I114" s="132"/>
      <c r="J114" s="132"/>
      <c r="K114" s="132" t="s">
        <v>4</v>
      </c>
    </row>
    <row r="115" spans="1:11" ht="125.1" customHeight="1" thickBot="1" x14ac:dyDescent="0.3">
      <c r="A115" s="131"/>
      <c r="B115" s="131"/>
      <c r="C115" s="131"/>
      <c r="D115" s="68" t="s">
        <v>899</v>
      </c>
      <c r="E115" s="68" t="s">
        <v>900</v>
      </c>
      <c r="F115" s="68" t="s">
        <v>901</v>
      </c>
      <c r="G115" s="68" t="s">
        <v>902</v>
      </c>
      <c r="H115" s="68" t="s">
        <v>903</v>
      </c>
      <c r="I115" s="68" t="s">
        <v>904</v>
      </c>
      <c r="J115" s="68" t="s">
        <v>905</v>
      </c>
      <c r="K115" s="133"/>
    </row>
    <row r="116" spans="1:11" ht="27" customHeight="1" thickTop="1" x14ac:dyDescent="0.25">
      <c r="A116" s="134" t="s">
        <v>3</v>
      </c>
      <c r="B116" s="134" t="s">
        <v>5</v>
      </c>
      <c r="C116" s="43" t="s">
        <v>14</v>
      </c>
      <c r="D116" s="46">
        <v>90</v>
      </c>
      <c r="E116" s="46">
        <v>36</v>
      </c>
      <c r="F116" s="46">
        <v>34</v>
      </c>
      <c r="G116" s="46">
        <v>1</v>
      </c>
      <c r="H116" s="46">
        <v>7</v>
      </c>
      <c r="I116" s="46">
        <v>19</v>
      </c>
      <c r="J116" s="46">
        <v>9</v>
      </c>
      <c r="K116" s="46">
        <v>196</v>
      </c>
    </row>
    <row r="117" spans="1:11" ht="27" customHeight="1" x14ac:dyDescent="0.25">
      <c r="A117" s="127"/>
      <c r="B117" s="127"/>
      <c r="C117" s="67" t="s">
        <v>16</v>
      </c>
      <c r="D117" s="47">
        <v>0.45918367346938782</v>
      </c>
      <c r="E117" s="47">
        <v>0.18367346938775511</v>
      </c>
      <c r="F117" s="47">
        <v>0.17346938775510204</v>
      </c>
      <c r="G117" s="47">
        <v>5.1020408163265311E-3</v>
      </c>
      <c r="H117" s="47">
        <v>3.5714285714285712E-2</v>
      </c>
      <c r="I117" s="47">
        <v>9.6938775510204078E-2</v>
      </c>
      <c r="J117" s="47">
        <v>4.5918367346938778E-2</v>
      </c>
      <c r="K117" s="47">
        <v>1</v>
      </c>
    </row>
    <row r="118" spans="1:11" ht="27" customHeight="1" x14ac:dyDescent="0.25">
      <c r="A118" s="127"/>
      <c r="B118" s="127"/>
      <c r="C118" s="67" t="s">
        <v>915</v>
      </c>
      <c r="D118" s="47">
        <v>0.15437392795883362</v>
      </c>
      <c r="E118" s="47">
        <v>0.13333333333333333</v>
      </c>
      <c r="F118" s="47">
        <v>0.19101123595505615</v>
      </c>
      <c r="G118" s="47">
        <v>2.1739130434782608E-2</v>
      </c>
      <c r="H118" s="47">
        <v>0.17499999999999999</v>
      </c>
      <c r="I118" s="47">
        <v>0.23456790123456789</v>
      </c>
      <c r="J118" s="47">
        <v>0.31034482758620691</v>
      </c>
      <c r="K118" s="47">
        <v>0.15973920130399347</v>
      </c>
    </row>
    <row r="119" spans="1:11" ht="27" customHeight="1" x14ac:dyDescent="0.25">
      <c r="A119" s="127"/>
      <c r="B119" s="126"/>
      <c r="C119" s="66" t="s">
        <v>17</v>
      </c>
      <c r="D119" s="48">
        <v>7.3349633251833746E-2</v>
      </c>
      <c r="E119" s="48">
        <v>2.93398533007335E-2</v>
      </c>
      <c r="F119" s="48">
        <v>2.7709861450692746E-2</v>
      </c>
      <c r="G119" s="48">
        <v>8.1499592502037486E-4</v>
      </c>
      <c r="H119" s="48">
        <v>5.7049714751426254E-3</v>
      </c>
      <c r="I119" s="48">
        <v>1.5484922575387123E-2</v>
      </c>
      <c r="J119" s="48">
        <v>7.3349633251833749E-3</v>
      </c>
      <c r="K119" s="48">
        <v>0.15973920130399347</v>
      </c>
    </row>
    <row r="120" spans="1:11" ht="27" customHeight="1" x14ac:dyDescent="0.25">
      <c r="A120" s="127"/>
      <c r="B120" s="126" t="s">
        <v>6</v>
      </c>
      <c r="C120" s="67" t="s">
        <v>14</v>
      </c>
      <c r="D120" s="49">
        <v>134</v>
      </c>
      <c r="E120" s="49">
        <v>85</v>
      </c>
      <c r="F120" s="49">
        <v>48</v>
      </c>
      <c r="G120" s="49">
        <v>7</v>
      </c>
      <c r="H120" s="49">
        <v>7</v>
      </c>
      <c r="I120" s="49">
        <v>14</v>
      </c>
      <c r="J120" s="49">
        <v>4</v>
      </c>
      <c r="K120" s="49">
        <v>299</v>
      </c>
    </row>
    <row r="121" spans="1:11" ht="27" customHeight="1" x14ac:dyDescent="0.25">
      <c r="A121" s="127"/>
      <c r="B121" s="127"/>
      <c r="C121" s="67" t="s">
        <v>16</v>
      </c>
      <c r="D121" s="47">
        <v>0.44816053511705684</v>
      </c>
      <c r="E121" s="47">
        <v>0.28428093645484948</v>
      </c>
      <c r="F121" s="47">
        <v>0.16053511705685619</v>
      </c>
      <c r="G121" s="47">
        <v>2.3411371237458192E-2</v>
      </c>
      <c r="H121" s="47">
        <v>2.3411371237458192E-2</v>
      </c>
      <c r="I121" s="47">
        <v>4.6822742474916385E-2</v>
      </c>
      <c r="J121" s="47">
        <v>1.3377926421404682E-2</v>
      </c>
      <c r="K121" s="47">
        <v>1</v>
      </c>
    </row>
    <row r="122" spans="1:11" ht="27" customHeight="1" x14ac:dyDescent="0.25">
      <c r="A122" s="127"/>
      <c r="B122" s="127"/>
      <c r="C122" s="67" t="s">
        <v>915</v>
      </c>
      <c r="D122" s="47">
        <v>0.22984562607204118</v>
      </c>
      <c r="E122" s="47">
        <v>0.31481481481481483</v>
      </c>
      <c r="F122" s="47">
        <v>0.2696629213483146</v>
      </c>
      <c r="G122" s="47">
        <v>0.15217391304347827</v>
      </c>
      <c r="H122" s="47">
        <v>0.17499999999999999</v>
      </c>
      <c r="I122" s="47">
        <v>0.1728395061728395</v>
      </c>
      <c r="J122" s="47">
        <v>0.13793103448275862</v>
      </c>
      <c r="K122" s="47">
        <v>0.24368378158109208</v>
      </c>
    </row>
    <row r="123" spans="1:11" ht="27" customHeight="1" x14ac:dyDescent="0.25">
      <c r="A123" s="127"/>
      <c r="B123" s="126"/>
      <c r="C123" s="66" t="s">
        <v>17</v>
      </c>
      <c r="D123" s="48">
        <v>0.10920945395273024</v>
      </c>
      <c r="E123" s="48">
        <v>6.9274653626731866E-2</v>
      </c>
      <c r="F123" s="48">
        <v>3.9119804400977995E-2</v>
      </c>
      <c r="G123" s="48">
        <v>5.7049714751426254E-3</v>
      </c>
      <c r="H123" s="48">
        <v>5.7049714751426254E-3</v>
      </c>
      <c r="I123" s="48">
        <v>1.1409942950285251E-2</v>
      </c>
      <c r="J123" s="48">
        <v>3.2599837000814994E-3</v>
      </c>
      <c r="K123" s="48">
        <v>0.24368378158109208</v>
      </c>
    </row>
    <row r="124" spans="1:11" ht="27" customHeight="1" x14ac:dyDescent="0.25">
      <c r="A124" s="127"/>
      <c r="B124" s="126" t="s">
        <v>7</v>
      </c>
      <c r="C124" s="67" t="s">
        <v>14</v>
      </c>
      <c r="D124" s="49">
        <v>72</v>
      </c>
      <c r="E124" s="49">
        <v>44</v>
      </c>
      <c r="F124" s="49">
        <v>32</v>
      </c>
      <c r="G124" s="49">
        <v>13</v>
      </c>
      <c r="H124" s="49">
        <v>7</v>
      </c>
      <c r="I124" s="49">
        <v>10</v>
      </c>
      <c r="J124" s="49">
        <v>5</v>
      </c>
      <c r="K124" s="49">
        <v>183</v>
      </c>
    </row>
    <row r="125" spans="1:11" ht="27" customHeight="1" x14ac:dyDescent="0.25">
      <c r="A125" s="127"/>
      <c r="B125" s="127"/>
      <c r="C125" s="67" t="s">
        <v>16</v>
      </c>
      <c r="D125" s="47">
        <v>0.39344262295081966</v>
      </c>
      <c r="E125" s="47">
        <v>0.24043715846994534</v>
      </c>
      <c r="F125" s="47">
        <v>0.1748633879781421</v>
      </c>
      <c r="G125" s="47">
        <v>7.1038251366120214E-2</v>
      </c>
      <c r="H125" s="47">
        <v>3.825136612021858E-2</v>
      </c>
      <c r="I125" s="47">
        <v>5.4644808743169397E-2</v>
      </c>
      <c r="J125" s="47">
        <v>2.7322404371584699E-2</v>
      </c>
      <c r="K125" s="47">
        <v>1</v>
      </c>
    </row>
    <row r="126" spans="1:11" ht="27" customHeight="1" x14ac:dyDescent="0.25">
      <c r="A126" s="127"/>
      <c r="B126" s="127"/>
      <c r="C126" s="67" t="s">
        <v>915</v>
      </c>
      <c r="D126" s="47">
        <v>0.1234991423670669</v>
      </c>
      <c r="E126" s="47">
        <v>0.16296296296296298</v>
      </c>
      <c r="F126" s="47">
        <v>0.17977528089887643</v>
      </c>
      <c r="G126" s="47">
        <v>0.28260869565217389</v>
      </c>
      <c r="H126" s="47">
        <v>0.17499999999999999</v>
      </c>
      <c r="I126" s="47">
        <v>0.12345679012345678</v>
      </c>
      <c r="J126" s="47">
        <v>0.17241379310344829</v>
      </c>
      <c r="K126" s="47">
        <v>0.1491442542787286</v>
      </c>
    </row>
    <row r="127" spans="1:11" ht="27" customHeight="1" x14ac:dyDescent="0.25">
      <c r="A127" s="127"/>
      <c r="B127" s="126"/>
      <c r="C127" s="66" t="s">
        <v>17</v>
      </c>
      <c r="D127" s="48">
        <v>5.8679706601466999E-2</v>
      </c>
      <c r="E127" s="48">
        <v>3.5859820700896494E-2</v>
      </c>
      <c r="F127" s="48">
        <v>2.6079869600651995E-2</v>
      </c>
      <c r="G127" s="48">
        <v>1.0594947025264874E-2</v>
      </c>
      <c r="H127" s="48">
        <v>5.7049714751426254E-3</v>
      </c>
      <c r="I127" s="48">
        <v>8.1499592502037484E-3</v>
      </c>
      <c r="J127" s="48">
        <v>4.0749796251018742E-3</v>
      </c>
      <c r="K127" s="48">
        <v>0.1491442542787286</v>
      </c>
    </row>
    <row r="128" spans="1:11" ht="27" customHeight="1" x14ac:dyDescent="0.25">
      <c r="A128" s="127"/>
      <c r="B128" s="126" t="s">
        <v>8</v>
      </c>
      <c r="C128" s="67" t="s">
        <v>14</v>
      </c>
      <c r="D128" s="49">
        <v>26</v>
      </c>
      <c r="E128" s="49">
        <v>13</v>
      </c>
      <c r="F128" s="49">
        <v>5</v>
      </c>
      <c r="G128" s="49">
        <v>0</v>
      </c>
      <c r="H128" s="49">
        <v>0</v>
      </c>
      <c r="I128" s="49">
        <v>4</v>
      </c>
      <c r="J128" s="49">
        <v>1</v>
      </c>
      <c r="K128" s="49">
        <v>49</v>
      </c>
    </row>
    <row r="129" spans="1:11" ht="27" customHeight="1" x14ac:dyDescent="0.25">
      <c r="A129" s="127"/>
      <c r="B129" s="127"/>
      <c r="C129" s="67" t="s">
        <v>16</v>
      </c>
      <c r="D129" s="47">
        <v>0.53061224489795922</v>
      </c>
      <c r="E129" s="47">
        <v>0.26530612244897961</v>
      </c>
      <c r="F129" s="47">
        <v>0.10204081632653061</v>
      </c>
      <c r="G129" s="47">
        <v>0</v>
      </c>
      <c r="H129" s="47">
        <v>0</v>
      </c>
      <c r="I129" s="47">
        <v>8.1632653061224497E-2</v>
      </c>
      <c r="J129" s="47">
        <v>2.0408163265306124E-2</v>
      </c>
      <c r="K129" s="47">
        <v>1</v>
      </c>
    </row>
    <row r="130" spans="1:11" ht="27" customHeight="1" x14ac:dyDescent="0.25">
      <c r="A130" s="127"/>
      <c r="B130" s="127"/>
      <c r="C130" s="67" t="s">
        <v>915</v>
      </c>
      <c r="D130" s="47">
        <v>4.459691252144083E-2</v>
      </c>
      <c r="E130" s="47">
        <v>4.8148148148148148E-2</v>
      </c>
      <c r="F130" s="47">
        <v>2.8089887640449437E-2</v>
      </c>
      <c r="G130" s="47">
        <v>0</v>
      </c>
      <c r="H130" s="47">
        <v>0</v>
      </c>
      <c r="I130" s="47">
        <v>4.9382716049382713E-2</v>
      </c>
      <c r="J130" s="47">
        <v>3.4482758620689655E-2</v>
      </c>
      <c r="K130" s="47">
        <v>3.9934800325998367E-2</v>
      </c>
    </row>
    <row r="131" spans="1:11" ht="27" customHeight="1" x14ac:dyDescent="0.25">
      <c r="A131" s="127"/>
      <c r="B131" s="126"/>
      <c r="C131" s="66" t="s">
        <v>17</v>
      </c>
      <c r="D131" s="48">
        <v>2.1189894050529748E-2</v>
      </c>
      <c r="E131" s="48">
        <v>1.0594947025264874E-2</v>
      </c>
      <c r="F131" s="48">
        <v>4.0749796251018742E-3</v>
      </c>
      <c r="G131" s="48">
        <v>0</v>
      </c>
      <c r="H131" s="48">
        <v>0</v>
      </c>
      <c r="I131" s="48">
        <v>3.2599837000814994E-3</v>
      </c>
      <c r="J131" s="48">
        <v>8.1499592502037486E-4</v>
      </c>
      <c r="K131" s="48">
        <v>3.9934800325998367E-2</v>
      </c>
    </row>
    <row r="132" spans="1:11" ht="27" customHeight="1" x14ac:dyDescent="0.25">
      <c r="A132" s="127"/>
      <c r="B132" s="126" t="s">
        <v>9</v>
      </c>
      <c r="C132" s="67" t="s">
        <v>14</v>
      </c>
      <c r="D132" s="49">
        <v>43</v>
      </c>
      <c r="E132" s="49">
        <v>25</v>
      </c>
      <c r="F132" s="49">
        <v>9</v>
      </c>
      <c r="G132" s="49">
        <v>5</v>
      </c>
      <c r="H132" s="49">
        <v>4</v>
      </c>
      <c r="I132" s="49">
        <v>11</v>
      </c>
      <c r="J132" s="49">
        <v>3</v>
      </c>
      <c r="K132" s="49">
        <v>100</v>
      </c>
    </row>
    <row r="133" spans="1:11" ht="27" customHeight="1" x14ac:dyDescent="0.25">
      <c r="A133" s="127"/>
      <c r="B133" s="127"/>
      <c r="C133" s="67" t="s">
        <v>16</v>
      </c>
      <c r="D133" s="47">
        <v>0.43</v>
      </c>
      <c r="E133" s="47">
        <v>0.25</v>
      </c>
      <c r="F133" s="47">
        <v>0.09</v>
      </c>
      <c r="G133" s="47">
        <v>0.05</v>
      </c>
      <c r="H133" s="47">
        <v>0.04</v>
      </c>
      <c r="I133" s="47">
        <v>0.11</v>
      </c>
      <c r="J133" s="47">
        <v>0.03</v>
      </c>
      <c r="K133" s="47">
        <v>1</v>
      </c>
    </row>
    <row r="134" spans="1:11" ht="27" customHeight="1" x14ac:dyDescent="0.25">
      <c r="A134" s="127"/>
      <c r="B134" s="127"/>
      <c r="C134" s="67" t="s">
        <v>915</v>
      </c>
      <c r="D134" s="47">
        <v>7.375643224699828E-2</v>
      </c>
      <c r="E134" s="47">
        <v>9.2592592592592601E-2</v>
      </c>
      <c r="F134" s="47">
        <v>5.056179775280898E-2</v>
      </c>
      <c r="G134" s="47">
        <v>0.10869565217391304</v>
      </c>
      <c r="H134" s="47">
        <v>0.1</v>
      </c>
      <c r="I134" s="47">
        <v>0.13580246913580246</v>
      </c>
      <c r="J134" s="47">
        <v>0.10344827586206896</v>
      </c>
      <c r="K134" s="47">
        <v>8.1499592502037477E-2</v>
      </c>
    </row>
    <row r="135" spans="1:11" ht="27" customHeight="1" x14ac:dyDescent="0.25">
      <c r="A135" s="127"/>
      <c r="B135" s="126"/>
      <c r="C135" s="66" t="s">
        <v>17</v>
      </c>
      <c r="D135" s="48">
        <v>3.5044824775876122E-2</v>
      </c>
      <c r="E135" s="48">
        <v>2.0374898125509369E-2</v>
      </c>
      <c r="F135" s="48">
        <v>7.3349633251833749E-3</v>
      </c>
      <c r="G135" s="48">
        <v>4.0749796251018742E-3</v>
      </c>
      <c r="H135" s="48">
        <v>3.2599837000814994E-3</v>
      </c>
      <c r="I135" s="48">
        <v>8.9649551752241236E-3</v>
      </c>
      <c r="J135" s="48">
        <v>2.4449877750611247E-3</v>
      </c>
      <c r="K135" s="48">
        <v>8.1499592502037477E-2</v>
      </c>
    </row>
    <row r="136" spans="1:11" ht="27" customHeight="1" x14ac:dyDescent="0.25">
      <c r="A136" s="127"/>
      <c r="B136" s="126" t="s">
        <v>10</v>
      </c>
      <c r="C136" s="67" t="s">
        <v>14</v>
      </c>
      <c r="D136" s="49">
        <v>93</v>
      </c>
      <c r="E136" s="49">
        <v>40</v>
      </c>
      <c r="F136" s="49">
        <v>16</v>
      </c>
      <c r="G136" s="49">
        <v>5</v>
      </c>
      <c r="H136" s="49">
        <v>6</v>
      </c>
      <c r="I136" s="49">
        <v>8</v>
      </c>
      <c r="J136" s="49">
        <v>0</v>
      </c>
      <c r="K136" s="49">
        <v>168</v>
      </c>
    </row>
    <row r="137" spans="1:11" ht="27" customHeight="1" x14ac:dyDescent="0.25">
      <c r="A137" s="127"/>
      <c r="B137" s="127"/>
      <c r="C137" s="67" t="s">
        <v>16</v>
      </c>
      <c r="D137" s="47">
        <v>0.5535714285714286</v>
      </c>
      <c r="E137" s="47">
        <v>0.23809523809523805</v>
      </c>
      <c r="F137" s="47">
        <v>9.5238095238095233E-2</v>
      </c>
      <c r="G137" s="47">
        <v>2.9761904761904757E-2</v>
      </c>
      <c r="H137" s="47">
        <v>3.5714285714285712E-2</v>
      </c>
      <c r="I137" s="47">
        <v>4.7619047619047616E-2</v>
      </c>
      <c r="J137" s="47">
        <v>0</v>
      </c>
      <c r="K137" s="47">
        <v>1</v>
      </c>
    </row>
    <row r="138" spans="1:11" ht="27" customHeight="1" x14ac:dyDescent="0.25">
      <c r="A138" s="127"/>
      <c r="B138" s="127"/>
      <c r="C138" s="67" t="s">
        <v>915</v>
      </c>
      <c r="D138" s="47">
        <v>0.15951972555746141</v>
      </c>
      <c r="E138" s="47">
        <v>0.14814814814814814</v>
      </c>
      <c r="F138" s="47">
        <v>8.9887640449438214E-2</v>
      </c>
      <c r="G138" s="47">
        <v>0.10869565217391304</v>
      </c>
      <c r="H138" s="47">
        <v>0.15</v>
      </c>
      <c r="I138" s="47">
        <v>9.8765432098765427E-2</v>
      </c>
      <c r="J138" s="47">
        <v>0</v>
      </c>
      <c r="K138" s="47">
        <v>0.13691931540342298</v>
      </c>
    </row>
    <row r="139" spans="1:11" ht="27" customHeight="1" x14ac:dyDescent="0.25">
      <c r="A139" s="127"/>
      <c r="B139" s="126"/>
      <c r="C139" s="66" t="s">
        <v>17</v>
      </c>
      <c r="D139" s="48">
        <v>7.5794621026894868E-2</v>
      </c>
      <c r="E139" s="48">
        <v>3.2599837000814993E-2</v>
      </c>
      <c r="F139" s="48">
        <v>1.3039934800325998E-2</v>
      </c>
      <c r="G139" s="48">
        <v>4.0749796251018742E-3</v>
      </c>
      <c r="H139" s="48">
        <v>4.8899755501222494E-3</v>
      </c>
      <c r="I139" s="48">
        <v>6.5199674001629989E-3</v>
      </c>
      <c r="J139" s="48">
        <v>0</v>
      </c>
      <c r="K139" s="48">
        <v>0.13691931540342298</v>
      </c>
    </row>
    <row r="140" spans="1:11" ht="27" customHeight="1" x14ac:dyDescent="0.25">
      <c r="A140" s="127"/>
      <c r="B140" s="126" t="s">
        <v>11</v>
      </c>
      <c r="C140" s="67" t="s">
        <v>14</v>
      </c>
      <c r="D140" s="49">
        <v>125</v>
      </c>
      <c r="E140" s="49">
        <v>27</v>
      </c>
      <c r="F140" s="49">
        <v>34</v>
      </c>
      <c r="G140" s="49">
        <v>15</v>
      </c>
      <c r="H140" s="49">
        <v>9</v>
      </c>
      <c r="I140" s="49">
        <v>15</v>
      </c>
      <c r="J140" s="49">
        <v>7</v>
      </c>
      <c r="K140" s="49">
        <v>232</v>
      </c>
    </row>
    <row r="141" spans="1:11" ht="27" customHeight="1" x14ac:dyDescent="0.25">
      <c r="A141" s="127"/>
      <c r="B141" s="127"/>
      <c r="C141" s="67" t="s">
        <v>16</v>
      </c>
      <c r="D141" s="47">
        <v>0.53879310344827591</v>
      </c>
      <c r="E141" s="47">
        <v>0.11637931034482758</v>
      </c>
      <c r="F141" s="47">
        <v>0.14655172413793102</v>
      </c>
      <c r="G141" s="47">
        <v>6.4655172413793108E-2</v>
      </c>
      <c r="H141" s="47">
        <v>3.8793103448275863E-2</v>
      </c>
      <c r="I141" s="47">
        <v>6.4655172413793108E-2</v>
      </c>
      <c r="J141" s="47">
        <v>3.0172413793103446E-2</v>
      </c>
      <c r="K141" s="47">
        <v>1</v>
      </c>
    </row>
    <row r="142" spans="1:11" ht="27" customHeight="1" x14ac:dyDescent="0.25">
      <c r="A142" s="127"/>
      <c r="B142" s="127"/>
      <c r="C142" s="67" t="s">
        <v>915</v>
      </c>
      <c r="D142" s="47">
        <v>0.21440823327615777</v>
      </c>
      <c r="E142" s="47">
        <v>0.1</v>
      </c>
      <c r="F142" s="47">
        <v>0.19101123595505615</v>
      </c>
      <c r="G142" s="47">
        <v>0.32608695652173914</v>
      </c>
      <c r="H142" s="47">
        <v>0.22500000000000001</v>
      </c>
      <c r="I142" s="47">
        <v>0.1851851851851852</v>
      </c>
      <c r="J142" s="47">
        <v>0.24137931034482757</v>
      </c>
      <c r="K142" s="47">
        <v>0.18907905460472699</v>
      </c>
    </row>
    <row r="143" spans="1:11" ht="27" customHeight="1" x14ac:dyDescent="0.25">
      <c r="A143" s="126"/>
      <c r="B143" s="126"/>
      <c r="C143" s="66" t="s">
        <v>17</v>
      </c>
      <c r="D143" s="48">
        <v>0.10187449062754686</v>
      </c>
      <c r="E143" s="48">
        <v>2.2004889975550123E-2</v>
      </c>
      <c r="F143" s="48">
        <v>2.7709861450692746E-2</v>
      </c>
      <c r="G143" s="48">
        <v>1.2224938875305624E-2</v>
      </c>
      <c r="H143" s="48">
        <v>7.3349633251833749E-3</v>
      </c>
      <c r="I143" s="48">
        <v>1.2224938875305624E-2</v>
      </c>
      <c r="J143" s="48">
        <v>5.7049714751426254E-3</v>
      </c>
      <c r="K143" s="48">
        <v>0.18907905460472699</v>
      </c>
    </row>
    <row r="144" spans="1:11" ht="27" customHeight="1" x14ac:dyDescent="0.25">
      <c r="A144" s="126" t="s">
        <v>4</v>
      </c>
      <c r="B144" s="127"/>
      <c r="C144" s="67" t="s">
        <v>14</v>
      </c>
      <c r="D144" s="49">
        <v>583</v>
      </c>
      <c r="E144" s="49">
        <v>270</v>
      </c>
      <c r="F144" s="49">
        <v>178</v>
      </c>
      <c r="G144" s="49">
        <v>46</v>
      </c>
      <c r="H144" s="49">
        <v>40</v>
      </c>
      <c r="I144" s="49">
        <v>81</v>
      </c>
      <c r="J144" s="49">
        <v>29</v>
      </c>
      <c r="K144" s="49">
        <v>1227</v>
      </c>
    </row>
    <row r="145" spans="1:11" ht="27" customHeight="1" x14ac:dyDescent="0.25">
      <c r="A145" s="127"/>
      <c r="B145" s="127"/>
      <c r="C145" s="67" t="s">
        <v>16</v>
      </c>
      <c r="D145" s="47">
        <v>0.47514262428687859</v>
      </c>
      <c r="E145" s="47">
        <v>0.22004889975550121</v>
      </c>
      <c r="F145" s="47">
        <v>0.14506927465362673</v>
      </c>
      <c r="G145" s="47">
        <v>3.7489812550937245E-2</v>
      </c>
      <c r="H145" s="47">
        <v>3.2599837000814993E-2</v>
      </c>
      <c r="I145" s="47">
        <v>6.6014669926650366E-2</v>
      </c>
      <c r="J145" s="47">
        <v>2.3634881825590873E-2</v>
      </c>
      <c r="K145" s="47">
        <v>1</v>
      </c>
    </row>
    <row r="146" spans="1:11" ht="27" customHeight="1" x14ac:dyDescent="0.25">
      <c r="A146" s="127"/>
      <c r="B146" s="127"/>
      <c r="C146" s="67" t="s">
        <v>915</v>
      </c>
      <c r="D146" s="47">
        <v>1</v>
      </c>
      <c r="E146" s="47">
        <v>1</v>
      </c>
      <c r="F146" s="47">
        <v>1</v>
      </c>
      <c r="G146" s="47">
        <v>1</v>
      </c>
      <c r="H146" s="47">
        <v>1</v>
      </c>
      <c r="I146" s="47">
        <v>1</v>
      </c>
      <c r="J146" s="47">
        <v>1</v>
      </c>
      <c r="K146" s="47">
        <v>1</v>
      </c>
    </row>
    <row r="147" spans="1:11" s="76" customFormat="1" ht="27" customHeight="1" thickBot="1" x14ac:dyDescent="0.3">
      <c r="A147" s="128"/>
      <c r="B147" s="128"/>
      <c r="C147" s="135" t="s">
        <v>17</v>
      </c>
      <c r="D147" s="136">
        <v>0.47514262428687859</v>
      </c>
      <c r="E147" s="136">
        <v>0.22004889975550121</v>
      </c>
      <c r="F147" s="136">
        <v>0.14506927465362673</v>
      </c>
      <c r="G147" s="136">
        <v>3.7489812550937245E-2</v>
      </c>
      <c r="H147" s="136">
        <v>3.2599837000814993E-2</v>
      </c>
      <c r="I147" s="136">
        <v>6.6014669926650366E-2</v>
      </c>
      <c r="J147" s="136">
        <v>2.3634881825590873E-2</v>
      </c>
      <c r="K147" s="136">
        <v>1</v>
      </c>
    </row>
    <row r="148" spans="1:11" ht="27" customHeight="1" thickTop="1" x14ac:dyDescent="0.25"/>
    <row r="149" spans="1:11" ht="27" customHeight="1" thickBot="1" x14ac:dyDescent="0.3">
      <c r="A149" s="129" t="s">
        <v>916</v>
      </c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</row>
    <row r="150" spans="1:11" ht="27" customHeight="1" thickTop="1" x14ac:dyDescent="0.25">
      <c r="A150" s="130"/>
      <c r="B150" s="130"/>
      <c r="C150" s="130"/>
      <c r="D150" s="132" t="s">
        <v>917</v>
      </c>
      <c r="E150" s="132"/>
      <c r="F150" s="132"/>
      <c r="G150" s="132"/>
      <c r="H150" s="132"/>
      <c r="I150" s="132"/>
      <c r="J150" s="132"/>
      <c r="K150" s="132" t="s">
        <v>4</v>
      </c>
    </row>
    <row r="151" spans="1:11" ht="125.1" customHeight="1" thickBot="1" x14ac:dyDescent="0.3">
      <c r="A151" s="131"/>
      <c r="B151" s="131"/>
      <c r="C151" s="131"/>
      <c r="D151" s="68" t="s">
        <v>899</v>
      </c>
      <c r="E151" s="68" t="s">
        <v>900</v>
      </c>
      <c r="F151" s="68" t="s">
        <v>901</v>
      </c>
      <c r="G151" s="68" t="s">
        <v>902</v>
      </c>
      <c r="H151" s="68" t="s">
        <v>903</v>
      </c>
      <c r="I151" s="68" t="s">
        <v>904</v>
      </c>
      <c r="J151" s="68" t="s">
        <v>905</v>
      </c>
      <c r="K151" s="133"/>
    </row>
    <row r="152" spans="1:11" ht="27" customHeight="1" thickTop="1" x14ac:dyDescent="0.25">
      <c r="A152" s="134" t="s">
        <v>3</v>
      </c>
      <c r="B152" s="134" t="s">
        <v>5</v>
      </c>
      <c r="C152" s="43" t="s">
        <v>14</v>
      </c>
      <c r="D152" s="46">
        <v>74</v>
      </c>
      <c r="E152" s="46">
        <v>46</v>
      </c>
      <c r="F152" s="46">
        <v>32</v>
      </c>
      <c r="G152" s="46">
        <v>2</v>
      </c>
      <c r="H152" s="46">
        <v>10</v>
      </c>
      <c r="I152" s="46">
        <v>19</v>
      </c>
      <c r="J152" s="46">
        <v>13</v>
      </c>
      <c r="K152" s="46">
        <v>196</v>
      </c>
    </row>
    <row r="153" spans="1:11" ht="27" customHeight="1" x14ac:dyDescent="0.25">
      <c r="A153" s="127"/>
      <c r="B153" s="127"/>
      <c r="C153" s="67" t="s">
        <v>16</v>
      </c>
      <c r="D153" s="47">
        <v>0.37755102040816324</v>
      </c>
      <c r="E153" s="47">
        <v>0.23469387755102042</v>
      </c>
      <c r="F153" s="47">
        <v>0.16326530612244899</v>
      </c>
      <c r="G153" s="47">
        <v>1.0204081632653062E-2</v>
      </c>
      <c r="H153" s="47">
        <v>5.1020408163265307E-2</v>
      </c>
      <c r="I153" s="47">
        <v>9.6938775510204078E-2</v>
      </c>
      <c r="J153" s="47">
        <v>6.6326530612244902E-2</v>
      </c>
      <c r="K153" s="47">
        <v>1</v>
      </c>
    </row>
    <row r="154" spans="1:11" ht="27" customHeight="1" x14ac:dyDescent="0.25">
      <c r="A154" s="127"/>
      <c r="B154" s="127"/>
      <c r="C154" s="67" t="s">
        <v>918</v>
      </c>
      <c r="D154" s="47">
        <v>0.2</v>
      </c>
      <c r="E154" s="47">
        <v>0.10454545454545454</v>
      </c>
      <c r="F154" s="47">
        <v>0.1951219512195122</v>
      </c>
      <c r="G154" s="47">
        <v>5.7142857142857141E-2</v>
      </c>
      <c r="H154" s="47">
        <v>0.1851851851851852</v>
      </c>
      <c r="I154" s="47">
        <v>0.15702479338842976</v>
      </c>
      <c r="J154" s="47">
        <v>0.30232558139534882</v>
      </c>
      <c r="K154" s="47">
        <v>0.15973920130399347</v>
      </c>
    </row>
    <row r="155" spans="1:11" ht="27" customHeight="1" x14ac:dyDescent="0.25">
      <c r="A155" s="127"/>
      <c r="B155" s="126"/>
      <c r="C155" s="66" t="s">
        <v>17</v>
      </c>
      <c r="D155" s="48">
        <v>6.0309698451507743E-2</v>
      </c>
      <c r="E155" s="48">
        <v>3.7489812550937245E-2</v>
      </c>
      <c r="F155" s="48">
        <v>2.6079869600651995E-2</v>
      </c>
      <c r="G155" s="48">
        <v>1.6299918500407497E-3</v>
      </c>
      <c r="H155" s="48">
        <v>8.1499592502037484E-3</v>
      </c>
      <c r="I155" s="48">
        <v>1.5484922575387123E-2</v>
      </c>
      <c r="J155" s="48">
        <v>1.0594947025264874E-2</v>
      </c>
      <c r="K155" s="48">
        <v>0.15973920130399347</v>
      </c>
    </row>
    <row r="156" spans="1:11" ht="27" customHeight="1" x14ac:dyDescent="0.25">
      <c r="A156" s="127"/>
      <c r="B156" s="126" t="s">
        <v>6</v>
      </c>
      <c r="C156" s="67" t="s">
        <v>14</v>
      </c>
      <c r="D156" s="49">
        <v>81</v>
      </c>
      <c r="E156" s="49">
        <v>138</v>
      </c>
      <c r="F156" s="49">
        <v>36</v>
      </c>
      <c r="G156" s="49">
        <v>6</v>
      </c>
      <c r="H156" s="49">
        <v>8</v>
      </c>
      <c r="I156" s="49">
        <v>25</v>
      </c>
      <c r="J156" s="49">
        <v>5</v>
      </c>
      <c r="K156" s="49">
        <v>299</v>
      </c>
    </row>
    <row r="157" spans="1:11" ht="27" customHeight="1" x14ac:dyDescent="0.25">
      <c r="A157" s="127"/>
      <c r="B157" s="127"/>
      <c r="C157" s="67" t="s">
        <v>16</v>
      </c>
      <c r="D157" s="47">
        <v>0.2709030100334448</v>
      </c>
      <c r="E157" s="47">
        <v>0.46153846153846151</v>
      </c>
      <c r="F157" s="47">
        <v>0.12040133779264214</v>
      </c>
      <c r="G157" s="47">
        <v>2.0066889632107024E-2</v>
      </c>
      <c r="H157" s="47">
        <v>2.6755852842809364E-2</v>
      </c>
      <c r="I157" s="47">
        <v>8.3612040133779264E-2</v>
      </c>
      <c r="J157" s="47">
        <v>1.6722408026755852E-2</v>
      </c>
      <c r="K157" s="47">
        <v>1</v>
      </c>
    </row>
    <row r="158" spans="1:11" ht="27" customHeight="1" x14ac:dyDescent="0.25">
      <c r="A158" s="127"/>
      <c r="B158" s="127"/>
      <c r="C158" s="67" t="s">
        <v>918</v>
      </c>
      <c r="D158" s="47">
        <v>0.21891891891891896</v>
      </c>
      <c r="E158" s="47">
        <v>0.31363636363636366</v>
      </c>
      <c r="F158" s="47">
        <v>0.21951219512195125</v>
      </c>
      <c r="G158" s="47">
        <v>0.17142857142857143</v>
      </c>
      <c r="H158" s="47">
        <v>0.14814814814814814</v>
      </c>
      <c r="I158" s="47">
        <v>0.20661157024793389</v>
      </c>
      <c r="J158" s="47">
        <v>0.11627906976744186</v>
      </c>
      <c r="K158" s="47">
        <v>0.24368378158109208</v>
      </c>
    </row>
    <row r="159" spans="1:11" ht="27" customHeight="1" x14ac:dyDescent="0.25">
      <c r="A159" s="127"/>
      <c r="B159" s="126"/>
      <c r="C159" s="66" t="s">
        <v>17</v>
      </c>
      <c r="D159" s="48">
        <v>6.6014669926650366E-2</v>
      </c>
      <c r="E159" s="48">
        <v>0.11246943765281174</v>
      </c>
      <c r="F159" s="48">
        <v>2.93398533007335E-2</v>
      </c>
      <c r="G159" s="48">
        <v>4.8899755501222494E-3</v>
      </c>
      <c r="H159" s="48">
        <v>6.5199674001629989E-3</v>
      </c>
      <c r="I159" s="48">
        <v>2.0374898125509369E-2</v>
      </c>
      <c r="J159" s="48">
        <v>4.0749796251018742E-3</v>
      </c>
      <c r="K159" s="48">
        <v>0.24368378158109208</v>
      </c>
    </row>
    <row r="160" spans="1:11" ht="27" customHeight="1" x14ac:dyDescent="0.25">
      <c r="A160" s="127"/>
      <c r="B160" s="126" t="s">
        <v>7</v>
      </c>
      <c r="C160" s="67" t="s">
        <v>14</v>
      </c>
      <c r="D160" s="49">
        <v>49</v>
      </c>
      <c r="E160" s="49">
        <v>77</v>
      </c>
      <c r="F160" s="49">
        <v>19</v>
      </c>
      <c r="G160" s="49">
        <v>5</v>
      </c>
      <c r="H160" s="49">
        <v>8</v>
      </c>
      <c r="I160" s="49">
        <v>21</v>
      </c>
      <c r="J160" s="49">
        <v>4</v>
      </c>
      <c r="K160" s="49">
        <v>183</v>
      </c>
    </row>
    <row r="161" spans="1:11" ht="27" customHeight="1" x14ac:dyDescent="0.25">
      <c r="A161" s="127"/>
      <c r="B161" s="127"/>
      <c r="C161" s="67" t="s">
        <v>16</v>
      </c>
      <c r="D161" s="47">
        <v>0.26775956284153007</v>
      </c>
      <c r="E161" s="47">
        <v>0.42076502732240439</v>
      </c>
      <c r="F161" s="47">
        <v>0.10382513661202186</v>
      </c>
      <c r="G161" s="47">
        <v>2.7322404371584699E-2</v>
      </c>
      <c r="H161" s="47">
        <v>4.3715846994535526E-2</v>
      </c>
      <c r="I161" s="47">
        <v>0.11475409836065573</v>
      </c>
      <c r="J161" s="47">
        <v>2.1857923497267763E-2</v>
      </c>
      <c r="K161" s="47">
        <v>1</v>
      </c>
    </row>
    <row r="162" spans="1:11" ht="27" customHeight="1" x14ac:dyDescent="0.25">
      <c r="A162" s="127"/>
      <c r="B162" s="127"/>
      <c r="C162" s="67" t="s">
        <v>918</v>
      </c>
      <c r="D162" s="47">
        <v>0.13243243243243244</v>
      </c>
      <c r="E162" s="47">
        <v>0.17499999999999999</v>
      </c>
      <c r="F162" s="47">
        <v>0.11585365853658537</v>
      </c>
      <c r="G162" s="47">
        <v>0.14285714285714285</v>
      </c>
      <c r="H162" s="47">
        <v>0.14814814814814814</v>
      </c>
      <c r="I162" s="47">
        <v>0.17355371900826447</v>
      </c>
      <c r="J162" s="47">
        <v>9.3023255813953487E-2</v>
      </c>
      <c r="K162" s="47">
        <v>0.1491442542787286</v>
      </c>
    </row>
    <row r="163" spans="1:11" ht="27" customHeight="1" x14ac:dyDescent="0.25">
      <c r="A163" s="127"/>
      <c r="B163" s="126"/>
      <c r="C163" s="66" t="s">
        <v>17</v>
      </c>
      <c r="D163" s="48">
        <v>3.9934800325998367E-2</v>
      </c>
      <c r="E163" s="48">
        <v>6.2754686226568865E-2</v>
      </c>
      <c r="F163" s="48">
        <v>1.5484922575387123E-2</v>
      </c>
      <c r="G163" s="48">
        <v>4.0749796251018742E-3</v>
      </c>
      <c r="H163" s="48">
        <v>6.5199674001629989E-3</v>
      </c>
      <c r="I163" s="48">
        <v>1.7114914425427872E-2</v>
      </c>
      <c r="J163" s="48">
        <v>3.2599837000814994E-3</v>
      </c>
      <c r="K163" s="48">
        <v>0.1491442542787286</v>
      </c>
    </row>
    <row r="164" spans="1:11" ht="27" customHeight="1" x14ac:dyDescent="0.25">
      <c r="A164" s="127"/>
      <c r="B164" s="126" t="s">
        <v>8</v>
      </c>
      <c r="C164" s="67" t="s">
        <v>14</v>
      </c>
      <c r="D164" s="49">
        <v>16</v>
      </c>
      <c r="E164" s="49">
        <v>23</v>
      </c>
      <c r="F164" s="49">
        <v>4</v>
      </c>
      <c r="G164" s="49">
        <v>1</v>
      </c>
      <c r="H164" s="49">
        <v>1</v>
      </c>
      <c r="I164" s="49">
        <v>3</v>
      </c>
      <c r="J164" s="49">
        <v>1</v>
      </c>
      <c r="K164" s="49">
        <v>49</v>
      </c>
    </row>
    <row r="165" spans="1:11" ht="27" customHeight="1" x14ac:dyDescent="0.25">
      <c r="A165" s="127"/>
      <c r="B165" s="127"/>
      <c r="C165" s="67" t="s">
        <v>16</v>
      </c>
      <c r="D165" s="47">
        <v>0.32653061224489799</v>
      </c>
      <c r="E165" s="47">
        <v>0.46938775510204084</v>
      </c>
      <c r="F165" s="47">
        <v>8.1632653061224497E-2</v>
      </c>
      <c r="G165" s="47">
        <v>2.0408163265306124E-2</v>
      </c>
      <c r="H165" s="47">
        <v>2.0408163265306124E-2</v>
      </c>
      <c r="I165" s="47">
        <v>6.1224489795918366E-2</v>
      </c>
      <c r="J165" s="47">
        <v>2.0408163265306124E-2</v>
      </c>
      <c r="K165" s="47">
        <v>1</v>
      </c>
    </row>
    <row r="166" spans="1:11" ht="27" customHeight="1" x14ac:dyDescent="0.25">
      <c r="A166" s="127"/>
      <c r="B166" s="127"/>
      <c r="C166" s="67" t="s">
        <v>918</v>
      </c>
      <c r="D166" s="47">
        <v>4.3243243243243246E-2</v>
      </c>
      <c r="E166" s="47">
        <v>5.2272727272727269E-2</v>
      </c>
      <c r="F166" s="47">
        <v>2.4390243902439025E-2</v>
      </c>
      <c r="G166" s="47">
        <v>2.8571428571428571E-2</v>
      </c>
      <c r="H166" s="47">
        <v>1.8518518518518517E-2</v>
      </c>
      <c r="I166" s="47">
        <v>2.4793388429752067E-2</v>
      </c>
      <c r="J166" s="47">
        <v>2.3255813953488372E-2</v>
      </c>
      <c r="K166" s="47">
        <v>3.9934800325998367E-2</v>
      </c>
    </row>
    <row r="167" spans="1:11" ht="27" customHeight="1" x14ac:dyDescent="0.25">
      <c r="A167" s="127"/>
      <c r="B167" s="126"/>
      <c r="C167" s="66" t="s">
        <v>17</v>
      </c>
      <c r="D167" s="48">
        <v>1.3039934800325998E-2</v>
      </c>
      <c r="E167" s="48">
        <v>1.8744906275468622E-2</v>
      </c>
      <c r="F167" s="48">
        <v>3.2599837000814994E-3</v>
      </c>
      <c r="G167" s="48">
        <v>8.1499592502037486E-4</v>
      </c>
      <c r="H167" s="48">
        <v>8.1499592502037486E-4</v>
      </c>
      <c r="I167" s="48">
        <v>2.4449877750611247E-3</v>
      </c>
      <c r="J167" s="48">
        <v>8.1499592502037486E-4</v>
      </c>
      <c r="K167" s="48">
        <v>3.9934800325998367E-2</v>
      </c>
    </row>
    <row r="168" spans="1:11" ht="27" customHeight="1" x14ac:dyDescent="0.25">
      <c r="A168" s="127"/>
      <c r="B168" s="126" t="s">
        <v>9</v>
      </c>
      <c r="C168" s="67" t="s">
        <v>14</v>
      </c>
      <c r="D168" s="49">
        <v>29</v>
      </c>
      <c r="E168" s="49">
        <v>31</v>
      </c>
      <c r="F168" s="49">
        <v>12</v>
      </c>
      <c r="G168" s="49">
        <v>3</v>
      </c>
      <c r="H168" s="49">
        <v>3</v>
      </c>
      <c r="I168" s="49">
        <v>18</v>
      </c>
      <c r="J168" s="49">
        <v>4</v>
      </c>
      <c r="K168" s="49">
        <v>100</v>
      </c>
    </row>
    <row r="169" spans="1:11" ht="27" customHeight="1" x14ac:dyDescent="0.25">
      <c r="A169" s="127"/>
      <c r="B169" s="127"/>
      <c r="C169" s="67" t="s">
        <v>16</v>
      </c>
      <c r="D169" s="47">
        <v>0.28999999999999998</v>
      </c>
      <c r="E169" s="47">
        <v>0.31</v>
      </c>
      <c r="F169" s="47">
        <v>0.12</v>
      </c>
      <c r="G169" s="47">
        <v>0.03</v>
      </c>
      <c r="H169" s="47">
        <v>0.03</v>
      </c>
      <c r="I169" s="47">
        <v>0.18</v>
      </c>
      <c r="J169" s="47">
        <v>0.04</v>
      </c>
      <c r="K169" s="47">
        <v>1</v>
      </c>
    </row>
    <row r="170" spans="1:11" ht="27" customHeight="1" x14ac:dyDescent="0.25">
      <c r="A170" s="127"/>
      <c r="B170" s="127"/>
      <c r="C170" s="67" t="s">
        <v>918</v>
      </c>
      <c r="D170" s="47">
        <v>7.8378378378378383E-2</v>
      </c>
      <c r="E170" s="47">
        <v>7.045454545454545E-2</v>
      </c>
      <c r="F170" s="47">
        <v>7.3170731707317069E-2</v>
      </c>
      <c r="G170" s="47">
        <v>8.5714285714285715E-2</v>
      </c>
      <c r="H170" s="47">
        <v>5.5555555555555552E-2</v>
      </c>
      <c r="I170" s="47">
        <v>0.1487603305785124</v>
      </c>
      <c r="J170" s="47">
        <v>9.3023255813953487E-2</v>
      </c>
      <c r="K170" s="47">
        <v>8.1499592502037477E-2</v>
      </c>
    </row>
    <row r="171" spans="1:11" ht="27" customHeight="1" x14ac:dyDescent="0.25">
      <c r="A171" s="127"/>
      <c r="B171" s="126"/>
      <c r="C171" s="66" t="s">
        <v>17</v>
      </c>
      <c r="D171" s="48">
        <v>2.3634881825590873E-2</v>
      </c>
      <c r="E171" s="48">
        <v>2.526487367563162E-2</v>
      </c>
      <c r="F171" s="48">
        <v>9.7799511002444987E-3</v>
      </c>
      <c r="G171" s="48">
        <v>2.4449877750611247E-3</v>
      </c>
      <c r="H171" s="48">
        <v>2.4449877750611247E-3</v>
      </c>
      <c r="I171" s="48">
        <v>1.466992665036675E-2</v>
      </c>
      <c r="J171" s="48">
        <v>3.2599837000814994E-3</v>
      </c>
      <c r="K171" s="48">
        <v>8.1499592502037477E-2</v>
      </c>
    </row>
    <row r="172" spans="1:11" ht="27" customHeight="1" x14ac:dyDescent="0.25">
      <c r="A172" s="127"/>
      <c r="B172" s="126" t="s">
        <v>10</v>
      </c>
      <c r="C172" s="67" t="s">
        <v>14</v>
      </c>
      <c r="D172" s="49">
        <v>54</v>
      </c>
      <c r="E172" s="49">
        <v>66</v>
      </c>
      <c r="F172" s="49">
        <v>21</v>
      </c>
      <c r="G172" s="49">
        <v>3</v>
      </c>
      <c r="H172" s="49">
        <v>7</v>
      </c>
      <c r="I172" s="49">
        <v>15</v>
      </c>
      <c r="J172" s="49">
        <v>2</v>
      </c>
      <c r="K172" s="49">
        <v>168</v>
      </c>
    </row>
    <row r="173" spans="1:11" ht="27" customHeight="1" x14ac:dyDescent="0.25">
      <c r="A173" s="127"/>
      <c r="B173" s="127"/>
      <c r="C173" s="67" t="s">
        <v>16</v>
      </c>
      <c r="D173" s="47">
        <v>0.32142857142857145</v>
      </c>
      <c r="E173" s="47">
        <v>0.39285714285714285</v>
      </c>
      <c r="F173" s="47">
        <v>0.125</v>
      </c>
      <c r="G173" s="47">
        <v>1.7857142857142856E-2</v>
      </c>
      <c r="H173" s="47">
        <v>4.1666666666666657E-2</v>
      </c>
      <c r="I173" s="47">
        <v>8.9285714285714288E-2</v>
      </c>
      <c r="J173" s="47">
        <v>1.1904761904761904E-2</v>
      </c>
      <c r="K173" s="47">
        <v>1</v>
      </c>
    </row>
    <row r="174" spans="1:11" ht="27" customHeight="1" x14ac:dyDescent="0.25">
      <c r="A174" s="127"/>
      <c r="B174" s="127"/>
      <c r="C174" s="67" t="s">
        <v>918</v>
      </c>
      <c r="D174" s="47">
        <v>0.14594594594594595</v>
      </c>
      <c r="E174" s="47">
        <v>0.15</v>
      </c>
      <c r="F174" s="47">
        <v>0.12804878048780488</v>
      </c>
      <c r="G174" s="47">
        <v>8.5714285714285715E-2</v>
      </c>
      <c r="H174" s="47">
        <v>0.12962962962962962</v>
      </c>
      <c r="I174" s="47">
        <v>0.12396694214876033</v>
      </c>
      <c r="J174" s="47">
        <v>4.6511627906976744E-2</v>
      </c>
      <c r="K174" s="47">
        <v>0.13691931540342298</v>
      </c>
    </row>
    <row r="175" spans="1:11" ht="27" customHeight="1" x14ac:dyDescent="0.25">
      <c r="A175" s="127"/>
      <c r="B175" s="126"/>
      <c r="C175" s="66" t="s">
        <v>17</v>
      </c>
      <c r="D175" s="48">
        <v>4.4009779951100246E-2</v>
      </c>
      <c r="E175" s="48">
        <v>5.3789731051344741E-2</v>
      </c>
      <c r="F175" s="48">
        <v>1.7114914425427872E-2</v>
      </c>
      <c r="G175" s="48">
        <v>2.4449877750611247E-3</v>
      </c>
      <c r="H175" s="48">
        <v>5.7049714751426254E-3</v>
      </c>
      <c r="I175" s="48">
        <v>1.2224938875305624E-2</v>
      </c>
      <c r="J175" s="48">
        <v>1.6299918500407497E-3</v>
      </c>
      <c r="K175" s="48">
        <v>0.13691931540342298</v>
      </c>
    </row>
    <row r="176" spans="1:11" ht="27" customHeight="1" x14ac:dyDescent="0.25">
      <c r="A176" s="127"/>
      <c r="B176" s="126" t="s">
        <v>11</v>
      </c>
      <c r="C176" s="67" t="s">
        <v>14</v>
      </c>
      <c r="D176" s="49">
        <v>67</v>
      </c>
      <c r="E176" s="49">
        <v>59</v>
      </c>
      <c r="F176" s="49">
        <v>40</v>
      </c>
      <c r="G176" s="49">
        <v>15</v>
      </c>
      <c r="H176" s="49">
        <v>17</v>
      </c>
      <c r="I176" s="49">
        <v>20</v>
      </c>
      <c r="J176" s="49">
        <v>14</v>
      </c>
      <c r="K176" s="49">
        <v>232</v>
      </c>
    </row>
    <row r="177" spans="1:11" ht="27" customHeight="1" x14ac:dyDescent="0.25">
      <c r="A177" s="127"/>
      <c r="B177" s="127"/>
      <c r="C177" s="67" t="s">
        <v>16</v>
      </c>
      <c r="D177" s="47">
        <v>0.28879310344827586</v>
      </c>
      <c r="E177" s="47">
        <v>0.25431034482758619</v>
      </c>
      <c r="F177" s="47">
        <v>0.17241379310344829</v>
      </c>
      <c r="G177" s="47">
        <v>6.4655172413793108E-2</v>
      </c>
      <c r="H177" s="47">
        <v>7.3275862068965511E-2</v>
      </c>
      <c r="I177" s="47">
        <v>8.6206896551724144E-2</v>
      </c>
      <c r="J177" s="47">
        <v>6.0344827586206892E-2</v>
      </c>
      <c r="K177" s="47">
        <v>1</v>
      </c>
    </row>
    <row r="178" spans="1:11" ht="27" customHeight="1" x14ac:dyDescent="0.25">
      <c r="A178" s="127"/>
      <c r="B178" s="127"/>
      <c r="C178" s="67" t="s">
        <v>918</v>
      </c>
      <c r="D178" s="47">
        <v>0.18108108108108109</v>
      </c>
      <c r="E178" s="47">
        <v>0.13409090909090909</v>
      </c>
      <c r="F178" s="47">
        <v>0.24390243902439024</v>
      </c>
      <c r="G178" s="47">
        <v>0.42857142857142855</v>
      </c>
      <c r="H178" s="47">
        <v>0.31481481481481483</v>
      </c>
      <c r="I178" s="47">
        <v>0.16528925619834711</v>
      </c>
      <c r="J178" s="47">
        <v>0.32558139534883723</v>
      </c>
      <c r="K178" s="47">
        <v>0.18907905460472699</v>
      </c>
    </row>
    <row r="179" spans="1:11" ht="27" customHeight="1" x14ac:dyDescent="0.25">
      <c r="A179" s="126"/>
      <c r="B179" s="126"/>
      <c r="C179" s="66" t="s">
        <v>17</v>
      </c>
      <c r="D179" s="48">
        <v>5.460472697636512E-2</v>
      </c>
      <c r="E179" s="48">
        <v>4.8084759576202118E-2</v>
      </c>
      <c r="F179" s="48">
        <v>3.2599837000814993E-2</v>
      </c>
      <c r="G179" s="48">
        <v>1.2224938875305624E-2</v>
      </c>
      <c r="H179" s="48">
        <v>1.3854930725346373E-2</v>
      </c>
      <c r="I179" s="48">
        <v>1.6299918500407497E-2</v>
      </c>
      <c r="J179" s="48">
        <v>1.1409942950285251E-2</v>
      </c>
      <c r="K179" s="48">
        <v>0.18907905460472699</v>
      </c>
    </row>
    <row r="180" spans="1:11" ht="27" customHeight="1" x14ac:dyDescent="0.25">
      <c r="A180" s="126" t="s">
        <v>4</v>
      </c>
      <c r="B180" s="127"/>
      <c r="C180" s="67" t="s">
        <v>14</v>
      </c>
      <c r="D180" s="49">
        <v>370</v>
      </c>
      <c r="E180" s="49">
        <v>440</v>
      </c>
      <c r="F180" s="49">
        <v>164</v>
      </c>
      <c r="G180" s="49">
        <v>35</v>
      </c>
      <c r="H180" s="49">
        <v>54</v>
      </c>
      <c r="I180" s="49">
        <v>121</v>
      </c>
      <c r="J180" s="49">
        <v>43</v>
      </c>
      <c r="K180" s="49">
        <v>1227</v>
      </c>
    </row>
    <row r="181" spans="1:11" ht="27" customHeight="1" x14ac:dyDescent="0.25">
      <c r="A181" s="127"/>
      <c r="B181" s="127"/>
      <c r="C181" s="67" t="s">
        <v>16</v>
      </c>
      <c r="D181" s="47">
        <v>0.30154849225753871</v>
      </c>
      <c r="E181" s="47">
        <v>0.35859820700896494</v>
      </c>
      <c r="F181" s="47">
        <v>0.13365933170334149</v>
      </c>
      <c r="G181" s="47">
        <v>2.8524857375713121E-2</v>
      </c>
      <c r="H181" s="47">
        <v>4.4009779951100246E-2</v>
      </c>
      <c r="I181" s="47">
        <v>9.8614506927465359E-2</v>
      </c>
      <c r="J181" s="47">
        <v>3.5044824775876122E-2</v>
      </c>
      <c r="K181" s="47">
        <v>1</v>
      </c>
    </row>
    <row r="182" spans="1:11" ht="27" customHeight="1" x14ac:dyDescent="0.25">
      <c r="A182" s="127"/>
      <c r="B182" s="127"/>
      <c r="C182" s="67" t="s">
        <v>918</v>
      </c>
      <c r="D182" s="47">
        <v>1</v>
      </c>
      <c r="E182" s="47">
        <v>1</v>
      </c>
      <c r="F182" s="47">
        <v>1</v>
      </c>
      <c r="G182" s="47">
        <v>1</v>
      </c>
      <c r="H182" s="47">
        <v>1</v>
      </c>
      <c r="I182" s="47">
        <v>1</v>
      </c>
      <c r="J182" s="47">
        <v>1</v>
      </c>
      <c r="K182" s="47">
        <v>1</v>
      </c>
    </row>
    <row r="183" spans="1:11" s="76" customFormat="1" ht="27" customHeight="1" thickBot="1" x14ac:dyDescent="0.3">
      <c r="A183" s="128"/>
      <c r="B183" s="128"/>
      <c r="C183" s="135" t="s">
        <v>17</v>
      </c>
      <c r="D183" s="136">
        <v>0.30154849225753871</v>
      </c>
      <c r="E183" s="136">
        <v>0.35859820700896494</v>
      </c>
      <c r="F183" s="136">
        <v>0.13365933170334149</v>
      </c>
      <c r="G183" s="136">
        <v>2.8524857375713121E-2</v>
      </c>
      <c r="H183" s="136">
        <v>4.4009779951100246E-2</v>
      </c>
      <c r="I183" s="136">
        <v>9.8614506927465359E-2</v>
      </c>
      <c r="J183" s="136">
        <v>3.5044824775876122E-2</v>
      </c>
      <c r="K183" s="136">
        <v>1</v>
      </c>
    </row>
    <row r="184" spans="1:11" ht="27" customHeight="1" thickTop="1" x14ac:dyDescent="0.25"/>
    <row r="185" spans="1:11" ht="27" customHeight="1" thickBot="1" x14ac:dyDescent="0.3">
      <c r="A185" s="129" t="s">
        <v>919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</row>
    <row r="186" spans="1:11" ht="27" customHeight="1" thickTop="1" x14ac:dyDescent="0.25">
      <c r="A186" s="130"/>
      <c r="B186" s="130"/>
      <c r="C186" s="130"/>
      <c r="D186" s="132" t="s">
        <v>920</v>
      </c>
      <c r="E186" s="132"/>
      <c r="F186" s="132"/>
      <c r="G186" s="132"/>
      <c r="H186" s="132"/>
      <c r="I186" s="132"/>
      <c r="J186" s="132"/>
      <c r="K186" s="132" t="s">
        <v>4</v>
      </c>
    </row>
    <row r="187" spans="1:11" ht="125.1" customHeight="1" thickBot="1" x14ac:dyDescent="0.3">
      <c r="A187" s="131"/>
      <c r="B187" s="131"/>
      <c r="C187" s="131"/>
      <c r="D187" s="68" t="s">
        <v>899</v>
      </c>
      <c r="E187" s="68" t="s">
        <v>900</v>
      </c>
      <c r="F187" s="68" t="s">
        <v>901</v>
      </c>
      <c r="G187" s="68" t="s">
        <v>902</v>
      </c>
      <c r="H187" s="68" t="s">
        <v>903</v>
      </c>
      <c r="I187" s="68" t="s">
        <v>904</v>
      </c>
      <c r="J187" s="68" t="s">
        <v>905</v>
      </c>
      <c r="K187" s="133"/>
    </row>
    <row r="188" spans="1:11" ht="27" customHeight="1" thickTop="1" x14ac:dyDescent="0.25">
      <c r="A188" s="134" t="s">
        <v>3</v>
      </c>
      <c r="B188" s="134" t="s">
        <v>5</v>
      </c>
      <c r="C188" s="43" t="s">
        <v>14</v>
      </c>
      <c r="D188" s="46">
        <v>138</v>
      </c>
      <c r="E188" s="46">
        <v>21</v>
      </c>
      <c r="F188" s="46">
        <v>13</v>
      </c>
      <c r="G188" s="46">
        <v>2</v>
      </c>
      <c r="H188" s="46">
        <v>2</v>
      </c>
      <c r="I188" s="46">
        <v>10</v>
      </c>
      <c r="J188" s="46">
        <v>10</v>
      </c>
      <c r="K188" s="46">
        <v>196</v>
      </c>
    </row>
    <row r="189" spans="1:11" ht="27" customHeight="1" x14ac:dyDescent="0.25">
      <c r="A189" s="127"/>
      <c r="B189" s="127"/>
      <c r="C189" s="67" t="s">
        <v>16</v>
      </c>
      <c r="D189" s="47">
        <v>0.70408163265306134</v>
      </c>
      <c r="E189" s="47">
        <v>0.10714285714285714</v>
      </c>
      <c r="F189" s="47">
        <v>6.6326530612244902E-2</v>
      </c>
      <c r="G189" s="47">
        <v>1.0204081632653062E-2</v>
      </c>
      <c r="H189" s="47">
        <v>1.0204081632653062E-2</v>
      </c>
      <c r="I189" s="47">
        <v>5.1020408163265307E-2</v>
      </c>
      <c r="J189" s="47">
        <v>5.1020408163265307E-2</v>
      </c>
      <c r="K189" s="47">
        <v>1</v>
      </c>
    </row>
    <row r="190" spans="1:11" ht="27" customHeight="1" x14ac:dyDescent="0.25">
      <c r="A190" s="127"/>
      <c r="B190" s="127"/>
      <c r="C190" s="67" t="s">
        <v>921</v>
      </c>
      <c r="D190" s="47">
        <v>0.16197183098591553</v>
      </c>
      <c r="E190" s="47">
        <v>0.10344827586206896</v>
      </c>
      <c r="F190" s="47">
        <v>0.22807017543859648</v>
      </c>
      <c r="G190" s="47">
        <v>9.5238095238095233E-2</v>
      </c>
      <c r="H190" s="47">
        <v>0.10526315789473684</v>
      </c>
      <c r="I190" s="47">
        <v>0.2</v>
      </c>
      <c r="J190" s="47">
        <v>0.4</v>
      </c>
      <c r="K190" s="47">
        <v>0.15973920130399347</v>
      </c>
    </row>
    <row r="191" spans="1:11" ht="27" customHeight="1" x14ac:dyDescent="0.25">
      <c r="A191" s="127"/>
      <c r="B191" s="126"/>
      <c r="C191" s="66" t="s">
        <v>17</v>
      </c>
      <c r="D191" s="48">
        <v>0.11246943765281174</v>
      </c>
      <c r="E191" s="48">
        <v>1.7114914425427872E-2</v>
      </c>
      <c r="F191" s="48">
        <v>1.0594947025264874E-2</v>
      </c>
      <c r="G191" s="48">
        <v>1.6299918500407497E-3</v>
      </c>
      <c r="H191" s="48">
        <v>1.6299918500407497E-3</v>
      </c>
      <c r="I191" s="48">
        <v>8.1499592502037484E-3</v>
      </c>
      <c r="J191" s="48">
        <v>8.1499592502037484E-3</v>
      </c>
      <c r="K191" s="48">
        <v>0.15973920130399347</v>
      </c>
    </row>
    <row r="192" spans="1:11" ht="27" customHeight="1" x14ac:dyDescent="0.25">
      <c r="A192" s="127"/>
      <c r="B192" s="126" t="s">
        <v>6</v>
      </c>
      <c r="C192" s="67" t="s">
        <v>14</v>
      </c>
      <c r="D192" s="49">
        <v>182</v>
      </c>
      <c r="E192" s="49">
        <v>77</v>
      </c>
      <c r="F192" s="49">
        <v>14</v>
      </c>
      <c r="G192" s="49">
        <v>5</v>
      </c>
      <c r="H192" s="49">
        <v>5</v>
      </c>
      <c r="I192" s="49">
        <v>12</v>
      </c>
      <c r="J192" s="49">
        <v>4</v>
      </c>
      <c r="K192" s="49">
        <v>299</v>
      </c>
    </row>
    <row r="193" spans="1:11" ht="27" customHeight="1" x14ac:dyDescent="0.25">
      <c r="A193" s="127"/>
      <c r="B193" s="127"/>
      <c r="C193" s="67" t="s">
        <v>16</v>
      </c>
      <c r="D193" s="47">
        <v>0.60869565217391308</v>
      </c>
      <c r="E193" s="47">
        <v>0.25752508361204013</v>
      </c>
      <c r="F193" s="47">
        <v>4.6822742474916385E-2</v>
      </c>
      <c r="G193" s="47">
        <v>1.6722408026755852E-2</v>
      </c>
      <c r="H193" s="47">
        <v>1.6722408026755852E-2</v>
      </c>
      <c r="I193" s="47">
        <v>4.0133779264214048E-2</v>
      </c>
      <c r="J193" s="47">
        <v>1.3377926421404682E-2</v>
      </c>
      <c r="K193" s="47">
        <v>1</v>
      </c>
    </row>
    <row r="194" spans="1:11" ht="27" customHeight="1" x14ac:dyDescent="0.25">
      <c r="A194" s="127"/>
      <c r="B194" s="127"/>
      <c r="C194" s="67" t="s">
        <v>921</v>
      </c>
      <c r="D194" s="47">
        <v>0.21361502347417841</v>
      </c>
      <c r="E194" s="47">
        <v>0.37931034482758619</v>
      </c>
      <c r="F194" s="47">
        <v>0.24561403508771928</v>
      </c>
      <c r="G194" s="47">
        <v>0.23809523809523805</v>
      </c>
      <c r="H194" s="47">
        <v>0.26315789473684209</v>
      </c>
      <c r="I194" s="47">
        <v>0.24</v>
      </c>
      <c r="J194" s="47">
        <v>0.16</v>
      </c>
      <c r="K194" s="47">
        <v>0.24368378158109208</v>
      </c>
    </row>
    <row r="195" spans="1:11" ht="27" customHeight="1" x14ac:dyDescent="0.25">
      <c r="A195" s="127"/>
      <c r="B195" s="126"/>
      <c r="C195" s="66" t="s">
        <v>17</v>
      </c>
      <c r="D195" s="48">
        <v>0.14832925835370822</v>
      </c>
      <c r="E195" s="48">
        <v>6.2754686226568865E-2</v>
      </c>
      <c r="F195" s="48">
        <v>1.1409942950285251E-2</v>
      </c>
      <c r="G195" s="48">
        <v>4.0749796251018742E-3</v>
      </c>
      <c r="H195" s="48">
        <v>4.0749796251018742E-3</v>
      </c>
      <c r="I195" s="48">
        <v>9.7799511002444987E-3</v>
      </c>
      <c r="J195" s="48">
        <v>3.2599837000814994E-3</v>
      </c>
      <c r="K195" s="48">
        <v>0.24368378158109208</v>
      </c>
    </row>
    <row r="196" spans="1:11" ht="27" customHeight="1" x14ac:dyDescent="0.25">
      <c r="A196" s="127"/>
      <c r="B196" s="126" t="s">
        <v>7</v>
      </c>
      <c r="C196" s="67" t="s">
        <v>14</v>
      </c>
      <c r="D196" s="49">
        <v>122</v>
      </c>
      <c r="E196" s="49">
        <v>38</v>
      </c>
      <c r="F196" s="49">
        <v>6</v>
      </c>
      <c r="G196" s="49">
        <v>2</v>
      </c>
      <c r="H196" s="49">
        <v>6</v>
      </c>
      <c r="I196" s="49">
        <v>5</v>
      </c>
      <c r="J196" s="49">
        <v>4</v>
      </c>
      <c r="K196" s="49">
        <v>183</v>
      </c>
    </row>
    <row r="197" spans="1:11" ht="27" customHeight="1" x14ac:dyDescent="0.25">
      <c r="A197" s="127"/>
      <c r="B197" s="127"/>
      <c r="C197" s="67" t="s">
        <v>16</v>
      </c>
      <c r="D197" s="47">
        <v>0.66666666666666652</v>
      </c>
      <c r="E197" s="47">
        <v>0.20765027322404372</v>
      </c>
      <c r="F197" s="47">
        <v>3.2786885245901641E-2</v>
      </c>
      <c r="G197" s="47">
        <v>1.0928961748633882E-2</v>
      </c>
      <c r="H197" s="47">
        <v>3.2786885245901641E-2</v>
      </c>
      <c r="I197" s="47">
        <v>2.7322404371584699E-2</v>
      </c>
      <c r="J197" s="47">
        <v>2.1857923497267763E-2</v>
      </c>
      <c r="K197" s="47">
        <v>1</v>
      </c>
    </row>
    <row r="198" spans="1:11" ht="27" customHeight="1" x14ac:dyDescent="0.25">
      <c r="A198" s="127"/>
      <c r="B198" s="127"/>
      <c r="C198" s="67" t="s">
        <v>921</v>
      </c>
      <c r="D198" s="47">
        <v>0.14319248826291081</v>
      </c>
      <c r="E198" s="47">
        <v>0.18719211822660101</v>
      </c>
      <c r="F198" s="47">
        <v>0.10526315789473684</v>
      </c>
      <c r="G198" s="47">
        <v>9.5238095238095233E-2</v>
      </c>
      <c r="H198" s="47">
        <v>0.31578947368421051</v>
      </c>
      <c r="I198" s="47">
        <v>0.1</v>
      </c>
      <c r="J198" s="47">
        <v>0.16</v>
      </c>
      <c r="K198" s="47">
        <v>0.1491442542787286</v>
      </c>
    </row>
    <row r="199" spans="1:11" ht="27" customHeight="1" x14ac:dyDescent="0.25">
      <c r="A199" s="127"/>
      <c r="B199" s="126"/>
      <c r="C199" s="66" t="s">
        <v>17</v>
      </c>
      <c r="D199" s="48">
        <v>9.9429502852485724E-2</v>
      </c>
      <c r="E199" s="48">
        <v>3.0969845150774247E-2</v>
      </c>
      <c r="F199" s="48">
        <v>4.8899755501222494E-3</v>
      </c>
      <c r="G199" s="48">
        <v>1.6299918500407497E-3</v>
      </c>
      <c r="H199" s="48">
        <v>4.8899755501222494E-3</v>
      </c>
      <c r="I199" s="48">
        <v>4.0749796251018742E-3</v>
      </c>
      <c r="J199" s="48">
        <v>3.2599837000814994E-3</v>
      </c>
      <c r="K199" s="48">
        <v>0.1491442542787286</v>
      </c>
    </row>
    <row r="200" spans="1:11" ht="27" customHeight="1" x14ac:dyDescent="0.25">
      <c r="A200" s="127"/>
      <c r="B200" s="126" t="s">
        <v>8</v>
      </c>
      <c r="C200" s="67" t="s">
        <v>14</v>
      </c>
      <c r="D200" s="49">
        <v>38</v>
      </c>
      <c r="E200" s="49">
        <v>5</v>
      </c>
      <c r="F200" s="49">
        <v>4</v>
      </c>
      <c r="G200" s="49">
        <v>1</v>
      </c>
      <c r="H200" s="49">
        <v>0</v>
      </c>
      <c r="I200" s="49">
        <v>1</v>
      </c>
      <c r="J200" s="49">
        <v>0</v>
      </c>
      <c r="K200" s="49">
        <v>49</v>
      </c>
    </row>
    <row r="201" spans="1:11" ht="27" customHeight="1" x14ac:dyDescent="0.25">
      <c r="A201" s="127"/>
      <c r="B201" s="127"/>
      <c r="C201" s="67" t="s">
        <v>16</v>
      </c>
      <c r="D201" s="47">
        <v>0.77551020408163263</v>
      </c>
      <c r="E201" s="47">
        <v>0.10204081632653061</v>
      </c>
      <c r="F201" s="47">
        <v>8.1632653061224497E-2</v>
      </c>
      <c r="G201" s="47">
        <v>2.0408163265306124E-2</v>
      </c>
      <c r="H201" s="47">
        <v>0</v>
      </c>
      <c r="I201" s="47">
        <v>2.0408163265306124E-2</v>
      </c>
      <c r="J201" s="47">
        <v>0</v>
      </c>
      <c r="K201" s="47">
        <v>1</v>
      </c>
    </row>
    <row r="202" spans="1:11" ht="27" customHeight="1" x14ac:dyDescent="0.25">
      <c r="A202" s="127"/>
      <c r="B202" s="127"/>
      <c r="C202" s="67" t="s">
        <v>921</v>
      </c>
      <c r="D202" s="47">
        <v>4.4600938967136149E-2</v>
      </c>
      <c r="E202" s="47">
        <v>2.4630541871921183E-2</v>
      </c>
      <c r="F202" s="47">
        <v>7.0175438596491224E-2</v>
      </c>
      <c r="G202" s="47">
        <v>4.7619047619047616E-2</v>
      </c>
      <c r="H202" s="47">
        <v>0</v>
      </c>
      <c r="I202" s="47">
        <v>0.02</v>
      </c>
      <c r="J202" s="47">
        <v>0</v>
      </c>
      <c r="K202" s="47">
        <v>3.9934800325998367E-2</v>
      </c>
    </row>
    <row r="203" spans="1:11" ht="27" customHeight="1" x14ac:dyDescent="0.25">
      <c r="A203" s="127"/>
      <c r="B203" s="126"/>
      <c r="C203" s="66" t="s">
        <v>17</v>
      </c>
      <c r="D203" s="48">
        <v>3.0969845150774247E-2</v>
      </c>
      <c r="E203" s="48">
        <v>4.0749796251018742E-3</v>
      </c>
      <c r="F203" s="48">
        <v>3.2599837000814994E-3</v>
      </c>
      <c r="G203" s="48">
        <v>8.1499592502037486E-4</v>
      </c>
      <c r="H203" s="48">
        <v>0</v>
      </c>
      <c r="I203" s="48">
        <v>8.1499592502037486E-4</v>
      </c>
      <c r="J203" s="48">
        <v>0</v>
      </c>
      <c r="K203" s="48">
        <v>3.9934800325998367E-2</v>
      </c>
    </row>
    <row r="204" spans="1:11" ht="27" customHeight="1" x14ac:dyDescent="0.25">
      <c r="A204" s="127"/>
      <c r="B204" s="126" t="s">
        <v>9</v>
      </c>
      <c r="C204" s="67" t="s">
        <v>14</v>
      </c>
      <c r="D204" s="49">
        <v>68</v>
      </c>
      <c r="E204" s="49">
        <v>17</v>
      </c>
      <c r="F204" s="49">
        <v>4</v>
      </c>
      <c r="G204" s="49">
        <v>2</v>
      </c>
      <c r="H204" s="49">
        <v>0</v>
      </c>
      <c r="I204" s="49">
        <v>6</v>
      </c>
      <c r="J204" s="49">
        <v>3</v>
      </c>
      <c r="K204" s="49">
        <v>100</v>
      </c>
    </row>
    <row r="205" spans="1:11" ht="27" customHeight="1" x14ac:dyDescent="0.25">
      <c r="A205" s="127"/>
      <c r="B205" s="127"/>
      <c r="C205" s="67" t="s">
        <v>16</v>
      </c>
      <c r="D205" s="47">
        <v>0.68</v>
      </c>
      <c r="E205" s="47">
        <v>0.17</v>
      </c>
      <c r="F205" s="47">
        <v>0.04</v>
      </c>
      <c r="G205" s="47">
        <v>0.02</v>
      </c>
      <c r="H205" s="47">
        <v>0</v>
      </c>
      <c r="I205" s="47">
        <v>0.06</v>
      </c>
      <c r="J205" s="47">
        <v>0.03</v>
      </c>
      <c r="K205" s="47">
        <v>1</v>
      </c>
    </row>
    <row r="206" spans="1:11" ht="27" customHeight="1" x14ac:dyDescent="0.25">
      <c r="A206" s="127"/>
      <c r="B206" s="127"/>
      <c r="C206" s="67" t="s">
        <v>921</v>
      </c>
      <c r="D206" s="47">
        <v>7.9812206572769953E-2</v>
      </c>
      <c r="E206" s="47">
        <v>8.3743842364532015E-2</v>
      </c>
      <c r="F206" s="47">
        <v>7.0175438596491224E-2</v>
      </c>
      <c r="G206" s="47">
        <v>9.5238095238095233E-2</v>
      </c>
      <c r="H206" s="47">
        <v>0</v>
      </c>
      <c r="I206" s="47">
        <v>0.12</v>
      </c>
      <c r="J206" s="47">
        <v>0.12</v>
      </c>
      <c r="K206" s="47">
        <v>8.1499592502037477E-2</v>
      </c>
    </row>
    <row r="207" spans="1:11" ht="27" customHeight="1" x14ac:dyDescent="0.25">
      <c r="A207" s="127"/>
      <c r="B207" s="126"/>
      <c r="C207" s="66" t="s">
        <v>17</v>
      </c>
      <c r="D207" s="48">
        <v>5.5419722901385492E-2</v>
      </c>
      <c r="E207" s="48">
        <v>1.3854930725346373E-2</v>
      </c>
      <c r="F207" s="48">
        <v>3.2599837000814994E-3</v>
      </c>
      <c r="G207" s="48">
        <v>1.6299918500407497E-3</v>
      </c>
      <c r="H207" s="48">
        <v>0</v>
      </c>
      <c r="I207" s="48">
        <v>4.8899755501222494E-3</v>
      </c>
      <c r="J207" s="48">
        <v>2.4449877750611247E-3</v>
      </c>
      <c r="K207" s="48">
        <v>8.1499592502037477E-2</v>
      </c>
    </row>
    <row r="208" spans="1:11" ht="27" customHeight="1" x14ac:dyDescent="0.25">
      <c r="A208" s="127"/>
      <c r="B208" s="126" t="s">
        <v>10</v>
      </c>
      <c r="C208" s="67" t="s">
        <v>14</v>
      </c>
      <c r="D208" s="49">
        <v>122</v>
      </c>
      <c r="E208" s="49">
        <v>29</v>
      </c>
      <c r="F208" s="49">
        <v>5</v>
      </c>
      <c r="G208" s="49">
        <v>3</v>
      </c>
      <c r="H208" s="49">
        <v>0</v>
      </c>
      <c r="I208" s="49">
        <v>7</v>
      </c>
      <c r="J208" s="49">
        <v>2</v>
      </c>
      <c r="K208" s="49">
        <v>168</v>
      </c>
    </row>
    <row r="209" spans="1:11" ht="27" customHeight="1" x14ac:dyDescent="0.25">
      <c r="A209" s="127"/>
      <c r="B209" s="127"/>
      <c r="C209" s="67" t="s">
        <v>16</v>
      </c>
      <c r="D209" s="47">
        <v>0.72619047619047616</v>
      </c>
      <c r="E209" s="47">
        <v>0.17261904761904762</v>
      </c>
      <c r="F209" s="47">
        <v>2.9761904761904757E-2</v>
      </c>
      <c r="G209" s="47">
        <v>1.7857142857142856E-2</v>
      </c>
      <c r="H209" s="47">
        <v>0</v>
      </c>
      <c r="I209" s="47">
        <v>4.1666666666666657E-2</v>
      </c>
      <c r="J209" s="47">
        <v>1.1904761904761904E-2</v>
      </c>
      <c r="K209" s="47">
        <v>1</v>
      </c>
    </row>
    <row r="210" spans="1:11" ht="27" customHeight="1" x14ac:dyDescent="0.25">
      <c r="A210" s="127"/>
      <c r="B210" s="127"/>
      <c r="C210" s="67" t="s">
        <v>921</v>
      </c>
      <c r="D210" s="47">
        <v>0.14319248826291081</v>
      </c>
      <c r="E210" s="47">
        <v>0.14285714285714285</v>
      </c>
      <c r="F210" s="47">
        <v>8.771929824561403E-2</v>
      </c>
      <c r="G210" s="47">
        <v>0.14285714285714285</v>
      </c>
      <c r="H210" s="47">
        <v>0</v>
      </c>
      <c r="I210" s="47">
        <v>0.14000000000000001</v>
      </c>
      <c r="J210" s="47">
        <v>0.08</v>
      </c>
      <c r="K210" s="47">
        <v>0.13691931540342298</v>
      </c>
    </row>
    <row r="211" spans="1:11" ht="27" customHeight="1" x14ac:dyDescent="0.25">
      <c r="A211" s="127"/>
      <c r="B211" s="126"/>
      <c r="C211" s="66" t="s">
        <v>17</v>
      </c>
      <c r="D211" s="48">
        <v>9.9429502852485724E-2</v>
      </c>
      <c r="E211" s="48">
        <v>2.3634881825590873E-2</v>
      </c>
      <c r="F211" s="48">
        <v>4.0749796251018742E-3</v>
      </c>
      <c r="G211" s="48">
        <v>2.4449877750611247E-3</v>
      </c>
      <c r="H211" s="48">
        <v>0</v>
      </c>
      <c r="I211" s="48">
        <v>5.7049714751426254E-3</v>
      </c>
      <c r="J211" s="48">
        <v>1.6299918500407497E-3</v>
      </c>
      <c r="K211" s="48">
        <v>0.13691931540342298</v>
      </c>
    </row>
    <row r="212" spans="1:11" ht="27" customHeight="1" x14ac:dyDescent="0.25">
      <c r="A212" s="127"/>
      <c r="B212" s="126" t="s">
        <v>11</v>
      </c>
      <c r="C212" s="67" t="s">
        <v>14</v>
      </c>
      <c r="D212" s="49">
        <v>182</v>
      </c>
      <c r="E212" s="49">
        <v>16</v>
      </c>
      <c r="F212" s="49">
        <v>11</v>
      </c>
      <c r="G212" s="49">
        <v>6</v>
      </c>
      <c r="H212" s="49">
        <v>6</v>
      </c>
      <c r="I212" s="49">
        <v>9</v>
      </c>
      <c r="J212" s="49">
        <v>2</v>
      </c>
      <c r="K212" s="49">
        <v>232</v>
      </c>
    </row>
    <row r="213" spans="1:11" ht="27" customHeight="1" x14ac:dyDescent="0.25">
      <c r="A213" s="127"/>
      <c r="B213" s="127"/>
      <c r="C213" s="67" t="s">
        <v>16</v>
      </c>
      <c r="D213" s="47">
        <v>0.78448275862068972</v>
      </c>
      <c r="E213" s="47">
        <v>6.8965517241379309E-2</v>
      </c>
      <c r="F213" s="47">
        <v>4.7413793103448273E-2</v>
      </c>
      <c r="G213" s="47">
        <v>2.5862068965517241E-2</v>
      </c>
      <c r="H213" s="47">
        <v>2.5862068965517241E-2</v>
      </c>
      <c r="I213" s="47">
        <v>3.8793103448275863E-2</v>
      </c>
      <c r="J213" s="47">
        <v>8.6206896551724137E-3</v>
      </c>
      <c r="K213" s="47">
        <v>1</v>
      </c>
    </row>
    <row r="214" spans="1:11" ht="27" customHeight="1" x14ac:dyDescent="0.25">
      <c r="A214" s="127"/>
      <c r="B214" s="127"/>
      <c r="C214" s="67" t="s">
        <v>921</v>
      </c>
      <c r="D214" s="47">
        <v>0.21361502347417841</v>
      </c>
      <c r="E214" s="47">
        <v>7.8817733990147784E-2</v>
      </c>
      <c r="F214" s="47">
        <v>0.19298245614035087</v>
      </c>
      <c r="G214" s="47">
        <v>0.2857142857142857</v>
      </c>
      <c r="H214" s="47">
        <v>0.31578947368421051</v>
      </c>
      <c r="I214" s="47">
        <v>0.18</v>
      </c>
      <c r="J214" s="47">
        <v>0.08</v>
      </c>
      <c r="K214" s="47">
        <v>0.18907905460472699</v>
      </c>
    </row>
    <row r="215" spans="1:11" ht="27" customHeight="1" x14ac:dyDescent="0.25">
      <c r="A215" s="126"/>
      <c r="B215" s="126"/>
      <c r="C215" s="66" t="s">
        <v>17</v>
      </c>
      <c r="D215" s="48">
        <v>0.14832925835370822</v>
      </c>
      <c r="E215" s="48">
        <v>1.3039934800325998E-2</v>
      </c>
      <c r="F215" s="48">
        <v>8.9649551752241236E-3</v>
      </c>
      <c r="G215" s="48">
        <v>4.8899755501222494E-3</v>
      </c>
      <c r="H215" s="48">
        <v>4.8899755501222494E-3</v>
      </c>
      <c r="I215" s="48">
        <v>7.3349633251833749E-3</v>
      </c>
      <c r="J215" s="48">
        <v>1.6299918500407497E-3</v>
      </c>
      <c r="K215" s="48">
        <v>0.18907905460472699</v>
      </c>
    </row>
    <row r="216" spans="1:11" ht="27" customHeight="1" x14ac:dyDescent="0.25">
      <c r="A216" s="126" t="s">
        <v>4</v>
      </c>
      <c r="B216" s="127"/>
      <c r="C216" s="67" t="s">
        <v>14</v>
      </c>
      <c r="D216" s="49">
        <v>852</v>
      </c>
      <c r="E216" s="49">
        <v>203</v>
      </c>
      <c r="F216" s="49">
        <v>57</v>
      </c>
      <c r="G216" s="49">
        <v>21</v>
      </c>
      <c r="H216" s="49">
        <v>19</v>
      </c>
      <c r="I216" s="49">
        <v>50</v>
      </c>
      <c r="J216" s="49">
        <v>25</v>
      </c>
      <c r="K216" s="49">
        <v>1227</v>
      </c>
    </row>
    <row r="217" spans="1:11" ht="27" customHeight="1" x14ac:dyDescent="0.25">
      <c r="A217" s="127"/>
      <c r="B217" s="127"/>
      <c r="C217" s="67" t="s">
        <v>16</v>
      </c>
      <c r="D217" s="47">
        <v>0.69437652811735939</v>
      </c>
      <c r="E217" s="47">
        <v>0.16544417277913614</v>
      </c>
      <c r="F217" s="47">
        <v>4.6454767726161368E-2</v>
      </c>
      <c r="G217" s="47">
        <v>1.7114914425427872E-2</v>
      </c>
      <c r="H217" s="47">
        <v>1.5484922575387123E-2</v>
      </c>
      <c r="I217" s="47">
        <v>4.0749796251018738E-2</v>
      </c>
      <c r="J217" s="47">
        <v>2.0374898125509369E-2</v>
      </c>
      <c r="K217" s="47">
        <v>1</v>
      </c>
    </row>
    <row r="218" spans="1:11" ht="27" customHeight="1" x14ac:dyDescent="0.25">
      <c r="A218" s="127"/>
      <c r="B218" s="127"/>
      <c r="C218" s="67" t="s">
        <v>921</v>
      </c>
      <c r="D218" s="47">
        <v>1</v>
      </c>
      <c r="E218" s="47">
        <v>1</v>
      </c>
      <c r="F218" s="47">
        <v>1</v>
      </c>
      <c r="G218" s="47">
        <v>1</v>
      </c>
      <c r="H218" s="47">
        <v>1</v>
      </c>
      <c r="I218" s="47">
        <v>1</v>
      </c>
      <c r="J218" s="47">
        <v>1</v>
      </c>
      <c r="K218" s="47">
        <v>1</v>
      </c>
    </row>
    <row r="219" spans="1:11" s="76" customFormat="1" ht="27" customHeight="1" thickBot="1" x14ac:dyDescent="0.3">
      <c r="A219" s="128"/>
      <c r="B219" s="128"/>
      <c r="C219" s="135" t="s">
        <v>17</v>
      </c>
      <c r="D219" s="136">
        <v>0.69437652811735939</v>
      </c>
      <c r="E219" s="136">
        <v>0.16544417277913614</v>
      </c>
      <c r="F219" s="136">
        <v>4.6454767726161368E-2</v>
      </c>
      <c r="G219" s="136">
        <v>1.7114914425427872E-2</v>
      </c>
      <c r="H219" s="136">
        <v>1.5484922575387123E-2</v>
      </c>
      <c r="I219" s="136">
        <v>4.0749796251018738E-2</v>
      </c>
      <c r="J219" s="136">
        <v>2.0374898125509369E-2</v>
      </c>
      <c r="K219" s="136">
        <v>1</v>
      </c>
    </row>
    <row r="220" spans="1:11" ht="27" customHeight="1" thickTop="1" x14ac:dyDescent="0.25"/>
    <row r="221" spans="1:11" ht="27" customHeight="1" thickBot="1" x14ac:dyDescent="0.3">
      <c r="A221" s="129" t="s">
        <v>922</v>
      </c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</row>
    <row r="222" spans="1:11" ht="27" customHeight="1" thickTop="1" x14ac:dyDescent="0.25">
      <c r="A222" s="130"/>
      <c r="B222" s="130"/>
      <c r="C222" s="130"/>
      <c r="D222" s="132" t="s">
        <v>923</v>
      </c>
      <c r="E222" s="132"/>
      <c r="F222" s="132"/>
      <c r="G222" s="132"/>
      <c r="H222" s="132"/>
      <c r="I222" s="132"/>
      <c r="J222" s="132"/>
      <c r="K222" s="132" t="s">
        <v>4</v>
      </c>
    </row>
    <row r="223" spans="1:11" ht="125.1" customHeight="1" thickBot="1" x14ac:dyDescent="0.3">
      <c r="A223" s="131"/>
      <c r="B223" s="131"/>
      <c r="C223" s="131"/>
      <c r="D223" s="68" t="s">
        <v>899</v>
      </c>
      <c r="E223" s="68" t="s">
        <v>900</v>
      </c>
      <c r="F223" s="68" t="s">
        <v>901</v>
      </c>
      <c r="G223" s="68" t="s">
        <v>902</v>
      </c>
      <c r="H223" s="68" t="s">
        <v>903</v>
      </c>
      <c r="I223" s="68" t="s">
        <v>904</v>
      </c>
      <c r="J223" s="68" t="s">
        <v>905</v>
      </c>
      <c r="K223" s="133"/>
    </row>
    <row r="224" spans="1:11" ht="27" customHeight="1" thickTop="1" x14ac:dyDescent="0.25">
      <c r="A224" s="134" t="s">
        <v>3</v>
      </c>
      <c r="B224" s="134" t="s">
        <v>5</v>
      </c>
      <c r="C224" s="43" t="s">
        <v>14</v>
      </c>
      <c r="D224" s="46">
        <v>138</v>
      </c>
      <c r="E224" s="46">
        <v>27</v>
      </c>
      <c r="F224" s="46">
        <v>10</v>
      </c>
      <c r="G224" s="46">
        <v>2</v>
      </c>
      <c r="H224" s="46">
        <v>2</v>
      </c>
      <c r="I224" s="46">
        <v>9</v>
      </c>
      <c r="J224" s="46">
        <v>8</v>
      </c>
      <c r="K224" s="46">
        <v>196</v>
      </c>
    </row>
    <row r="225" spans="1:11" ht="27" customHeight="1" x14ac:dyDescent="0.25">
      <c r="A225" s="127"/>
      <c r="B225" s="127"/>
      <c r="C225" s="67" t="s">
        <v>16</v>
      </c>
      <c r="D225" s="47">
        <v>0.70408163265306134</v>
      </c>
      <c r="E225" s="47">
        <v>0.13775510204081631</v>
      </c>
      <c r="F225" s="47">
        <v>5.1020408163265307E-2</v>
      </c>
      <c r="G225" s="47">
        <v>1.0204081632653062E-2</v>
      </c>
      <c r="H225" s="47">
        <v>1.0204081632653062E-2</v>
      </c>
      <c r="I225" s="47">
        <v>4.5918367346938778E-2</v>
      </c>
      <c r="J225" s="47">
        <v>4.0816326530612249E-2</v>
      </c>
      <c r="K225" s="47">
        <v>1</v>
      </c>
    </row>
    <row r="226" spans="1:11" ht="27" customHeight="1" x14ac:dyDescent="0.25">
      <c r="A226" s="127"/>
      <c r="B226" s="127"/>
      <c r="C226" s="67" t="s">
        <v>924</v>
      </c>
      <c r="D226" s="47">
        <v>0.16178194607268467</v>
      </c>
      <c r="E226" s="47">
        <v>0.13636363636363635</v>
      </c>
      <c r="F226" s="47">
        <v>0.15384615384615385</v>
      </c>
      <c r="G226" s="47">
        <v>0.08</v>
      </c>
      <c r="H226" s="47">
        <v>0.18181818181818182</v>
      </c>
      <c r="I226" s="47">
        <v>0.2</v>
      </c>
      <c r="J226" s="47">
        <v>0.26666666666666666</v>
      </c>
      <c r="K226" s="47">
        <v>0.15973920130399347</v>
      </c>
    </row>
    <row r="227" spans="1:11" ht="27" customHeight="1" x14ac:dyDescent="0.25">
      <c r="A227" s="127"/>
      <c r="B227" s="126"/>
      <c r="C227" s="66" t="s">
        <v>17</v>
      </c>
      <c r="D227" s="48">
        <v>0.11246943765281174</v>
      </c>
      <c r="E227" s="48">
        <v>2.2004889975550123E-2</v>
      </c>
      <c r="F227" s="48">
        <v>8.1499592502037484E-3</v>
      </c>
      <c r="G227" s="48">
        <v>1.6299918500407497E-3</v>
      </c>
      <c r="H227" s="48">
        <v>1.6299918500407497E-3</v>
      </c>
      <c r="I227" s="48">
        <v>7.3349633251833749E-3</v>
      </c>
      <c r="J227" s="48">
        <v>6.5199674001629989E-3</v>
      </c>
      <c r="K227" s="48">
        <v>0.15973920130399347</v>
      </c>
    </row>
    <row r="228" spans="1:11" ht="27" customHeight="1" x14ac:dyDescent="0.25">
      <c r="A228" s="127"/>
      <c r="B228" s="126" t="s">
        <v>6</v>
      </c>
      <c r="C228" s="67" t="s">
        <v>14</v>
      </c>
      <c r="D228" s="49">
        <v>192</v>
      </c>
      <c r="E228" s="49">
        <v>70</v>
      </c>
      <c r="F228" s="49">
        <v>15</v>
      </c>
      <c r="G228" s="49">
        <v>6</v>
      </c>
      <c r="H228" s="49">
        <v>3</v>
      </c>
      <c r="I228" s="49">
        <v>10</v>
      </c>
      <c r="J228" s="49">
        <v>3</v>
      </c>
      <c r="K228" s="49">
        <v>299</v>
      </c>
    </row>
    <row r="229" spans="1:11" ht="27" customHeight="1" x14ac:dyDescent="0.25">
      <c r="A229" s="127"/>
      <c r="B229" s="127"/>
      <c r="C229" s="67" t="s">
        <v>16</v>
      </c>
      <c r="D229" s="47">
        <v>0.64214046822742477</v>
      </c>
      <c r="E229" s="47">
        <v>0.23411371237458195</v>
      </c>
      <c r="F229" s="47">
        <v>5.016722408026756E-2</v>
      </c>
      <c r="G229" s="47">
        <v>2.0066889632107024E-2</v>
      </c>
      <c r="H229" s="47">
        <v>1.0033444816053512E-2</v>
      </c>
      <c r="I229" s="47">
        <v>3.3444816053511704E-2</v>
      </c>
      <c r="J229" s="47">
        <v>1.0033444816053512E-2</v>
      </c>
      <c r="K229" s="47">
        <v>1</v>
      </c>
    </row>
    <row r="230" spans="1:11" ht="27" customHeight="1" x14ac:dyDescent="0.25">
      <c r="A230" s="127"/>
      <c r="B230" s="127"/>
      <c r="C230" s="67" t="s">
        <v>924</v>
      </c>
      <c r="D230" s="47">
        <v>0.22508792497069169</v>
      </c>
      <c r="E230" s="47">
        <v>0.35353535353535359</v>
      </c>
      <c r="F230" s="47">
        <v>0.23076923076923075</v>
      </c>
      <c r="G230" s="47">
        <v>0.24</v>
      </c>
      <c r="H230" s="47">
        <v>0.27272727272727271</v>
      </c>
      <c r="I230" s="47">
        <v>0.22222222222222221</v>
      </c>
      <c r="J230" s="47">
        <v>0.1</v>
      </c>
      <c r="K230" s="47">
        <v>0.24368378158109208</v>
      </c>
    </row>
    <row r="231" spans="1:11" ht="27" customHeight="1" x14ac:dyDescent="0.25">
      <c r="A231" s="127"/>
      <c r="B231" s="126"/>
      <c r="C231" s="66" t="s">
        <v>17</v>
      </c>
      <c r="D231" s="48">
        <v>0.15647921760391198</v>
      </c>
      <c r="E231" s="48">
        <v>5.7049714751426242E-2</v>
      </c>
      <c r="F231" s="48">
        <v>1.2224938875305624E-2</v>
      </c>
      <c r="G231" s="48">
        <v>4.8899755501222494E-3</v>
      </c>
      <c r="H231" s="48">
        <v>2.4449877750611247E-3</v>
      </c>
      <c r="I231" s="48">
        <v>8.1499592502037484E-3</v>
      </c>
      <c r="J231" s="48">
        <v>2.4449877750611247E-3</v>
      </c>
      <c r="K231" s="48">
        <v>0.24368378158109208</v>
      </c>
    </row>
    <row r="232" spans="1:11" ht="27" customHeight="1" x14ac:dyDescent="0.25">
      <c r="A232" s="127"/>
      <c r="B232" s="126" t="s">
        <v>7</v>
      </c>
      <c r="C232" s="67" t="s">
        <v>14</v>
      </c>
      <c r="D232" s="49">
        <v>122</v>
      </c>
      <c r="E232" s="49">
        <v>31</v>
      </c>
      <c r="F232" s="49">
        <v>14</v>
      </c>
      <c r="G232" s="49">
        <v>3</v>
      </c>
      <c r="H232" s="49">
        <v>2</v>
      </c>
      <c r="I232" s="49">
        <v>7</v>
      </c>
      <c r="J232" s="49">
        <v>4</v>
      </c>
      <c r="K232" s="49">
        <v>183</v>
      </c>
    </row>
    <row r="233" spans="1:11" ht="27" customHeight="1" x14ac:dyDescent="0.25">
      <c r="A233" s="127"/>
      <c r="B233" s="127"/>
      <c r="C233" s="67" t="s">
        <v>16</v>
      </c>
      <c r="D233" s="47">
        <v>0.66666666666666652</v>
      </c>
      <c r="E233" s="47">
        <v>0.16939890710382513</v>
      </c>
      <c r="F233" s="47">
        <v>7.650273224043716E-2</v>
      </c>
      <c r="G233" s="47">
        <v>1.6393442622950821E-2</v>
      </c>
      <c r="H233" s="47">
        <v>1.0928961748633882E-2</v>
      </c>
      <c r="I233" s="47">
        <v>3.825136612021858E-2</v>
      </c>
      <c r="J233" s="47">
        <v>2.1857923497267763E-2</v>
      </c>
      <c r="K233" s="47">
        <v>1</v>
      </c>
    </row>
    <row r="234" spans="1:11" ht="27" customHeight="1" x14ac:dyDescent="0.25">
      <c r="A234" s="127"/>
      <c r="B234" s="127"/>
      <c r="C234" s="67" t="s">
        <v>924</v>
      </c>
      <c r="D234" s="47">
        <v>0.14302461899179367</v>
      </c>
      <c r="E234" s="47">
        <v>0.15656565656565657</v>
      </c>
      <c r="F234" s="47">
        <v>0.2153846153846154</v>
      </c>
      <c r="G234" s="47">
        <v>0.12</v>
      </c>
      <c r="H234" s="47">
        <v>0.18181818181818182</v>
      </c>
      <c r="I234" s="47">
        <v>0.15555555555555556</v>
      </c>
      <c r="J234" s="47">
        <v>0.13333333333333333</v>
      </c>
      <c r="K234" s="47">
        <v>0.1491442542787286</v>
      </c>
    </row>
    <row r="235" spans="1:11" ht="27" customHeight="1" x14ac:dyDescent="0.25">
      <c r="A235" s="127"/>
      <c r="B235" s="126"/>
      <c r="C235" s="66" t="s">
        <v>17</v>
      </c>
      <c r="D235" s="48">
        <v>9.9429502852485724E-2</v>
      </c>
      <c r="E235" s="48">
        <v>2.526487367563162E-2</v>
      </c>
      <c r="F235" s="48">
        <v>1.1409942950285251E-2</v>
      </c>
      <c r="G235" s="48">
        <v>2.4449877750611247E-3</v>
      </c>
      <c r="H235" s="48">
        <v>1.6299918500407497E-3</v>
      </c>
      <c r="I235" s="48">
        <v>5.7049714751426254E-3</v>
      </c>
      <c r="J235" s="48">
        <v>3.2599837000814994E-3</v>
      </c>
      <c r="K235" s="48">
        <v>0.1491442542787286</v>
      </c>
    </row>
    <row r="236" spans="1:11" ht="27" customHeight="1" x14ac:dyDescent="0.25">
      <c r="A236" s="127"/>
      <c r="B236" s="126" t="s">
        <v>8</v>
      </c>
      <c r="C236" s="67" t="s">
        <v>14</v>
      </c>
      <c r="D236" s="49">
        <v>35</v>
      </c>
      <c r="E236" s="49">
        <v>7</v>
      </c>
      <c r="F236" s="49">
        <v>3</v>
      </c>
      <c r="G236" s="49">
        <v>1</v>
      </c>
      <c r="H236" s="49">
        <v>0</v>
      </c>
      <c r="I236" s="49">
        <v>1</v>
      </c>
      <c r="J236" s="49">
        <v>2</v>
      </c>
      <c r="K236" s="49">
        <v>49</v>
      </c>
    </row>
    <row r="237" spans="1:11" ht="27" customHeight="1" x14ac:dyDescent="0.25">
      <c r="A237" s="127"/>
      <c r="B237" s="127"/>
      <c r="C237" s="67" t="s">
        <v>16</v>
      </c>
      <c r="D237" s="47">
        <v>0.7142857142857143</v>
      </c>
      <c r="E237" s="47">
        <v>0.14285714285714285</v>
      </c>
      <c r="F237" s="47">
        <v>6.1224489795918366E-2</v>
      </c>
      <c r="G237" s="47">
        <v>2.0408163265306124E-2</v>
      </c>
      <c r="H237" s="47">
        <v>0</v>
      </c>
      <c r="I237" s="47">
        <v>2.0408163265306124E-2</v>
      </c>
      <c r="J237" s="47">
        <v>4.0816326530612249E-2</v>
      </c>
      <c r="K237" s="47">
        <v>1</v>
      </c>
    </row>
    <row r="238" spans="1:11" ht="27" customHeight="1" x14ac:dyDescent="0.25">
      <c r="A238" s="127"/>
      <c r="B238" s="127"/>
      <c r="C238" s="67" t="s">
        <v>924</v>
      </c>
      <c r="D238" s="47">
        <v>4.1031652989449004E-2</v>
      </c>
      <c r="E238" s="47">
        <v>3.5353535353535352E-2</v>
      </c>
      <c r="F238" s="47">
        <v>4.6153846153846156E-2</v>
      </c>
      <c r="G238" s="47">
        <v>0.04</v>
      </c>
      <c r="H238" s="47">
        <v>0</v>
      </c>
      <c r="I238" s="47">
        <v>2.2222222222222223E-2</v>
      </c>
      <c r="J238" s="47">
        <v>6.6666666666666666E-2</v>
      </c>
      <c r="K238" s="47">
        <v>3.9934800325998367E-2</v>
      </c>
    </row>
    <row r="239" spans="1:11" ht="27" customHeight="1" x14ac:dyDescent="0.25">
      <c r="A239" s="127"/>
      <c r="B239" s="126"/>
      <c r="C239" s="66" t="s">
        <v>17</v>
      </c>
      <c r="D239" s="48">
        <v>2.8524857375713121E-2</v>
      </c>
      <c r="E239" s="48">
        <v>5.7049714751426254E-3</v>
      </c>
      <c r="F239" s="48">
        <v>2.4449877750611247E-3</v>
      </c>
      <c r="G239" s="48">
        <v>8.1499592502037486E-4</v>
      </c>
      <c r="H239" s="48">
        <v>0</v>
      </c>
      <c r="I239" s="48">
        <v>8.1499592502037486E-4</v>
      </c>
      <c r="J239" s="48">
        <v>1.6299918500407497E-3</v>
      </c>
      <c r="K239" s="48">
        <v>3.9934800325998367E-2</v>
      </c>
    </row>
    <row r="240" spans="1:11" ht="27" customHeight="1" x14ac:dyDescent="0.25">
      <c r="A240" s="127"/>
      <c r="B240" s="126" t="s">
        <v>9</v>
      </c>
      <c r="C240" s="67" t="s">
        <v>14</v>
      </c>
      <c r="D240" s="49">
        <v>71</v>
      </c>
      <c r="E240" s="49">
        <v>14</v>
      </c>
      <c r="F240" s="49">
        <v>3</v>
      </c>
      <c r="G240" s="49">
        <v>2</v>
      </c>
      <c r="H240" s="49">
        <v>0</v>
      </c>
      <c r="I240" s="49">
        <v>4</v>
      </c>
      <c r="J240" s="49">
        <v>6</v>
      </c>
      <c r="K240" s="49">
        <v>100</v>
      </c>
    </row>
    <row r="241" spans="1:11" ht="27" customHeight="1" x14ac:dyDescent="0.25">
      <c r="A241" s="127"/>
      <c r="B241" s="127"/>
      <c r="C241" s="67" t="s">
        <v>16</v>
      </c>
      <c r="D241" s="47">
        <v>0.71</v>
      </c>
      <c r="E241" s="47">
        <v>0.14000000000000001</v>
      </c>
      <c r="F241" s="47">
        <v>0.03</v>
      </c>
      <c r="G241" s="47">
        <v>0.02</v>
      </c>
      <c r="H241" s="47">
        <v>0</v>
      </c>
      <c r="I241" s="47">
        <v>0.04</v>
      </c>
      <c r="J241" s="47">
        <v>0.06</v>
      </c>
      <c r="K241" s="47">
        <v>1</v>
      </c>
    </row>
    <row r="242" spans="1:11" ht="27" customHeight="1" x14ac:dyDescent="0.25">
      <c r="A242" s="127"/>
      <c r="B242" s="127"/>
      <c r="C242" s="67" t="s">
        <v>924</v>
      </c>
      <c r="D242" s="47">
        <v>8.3235638921453692E-2</v>
      </c>
      <c r="E242" s="47">
        <v>7.0707070707070704E-2</v>
      </c>
      <c r="F242" s="47">
        <v>4.6153846153846156E-2</v>
      </c>
      <c r="G242" s="47">
        <v>0.08</v>
      </c>
      <c r="H242" s="47">
        <v>0</v>
      </c>
      <c r="I242" s="47">
        <v>8.8888888888888892E-2</v>
      </c>
      <c r="J242" s="47">
        <v>0.2</v>
      </c>
      <c r="K242" s="47">
        <v>8.1499592502037477E-2</v>
      </c>
    </row>
    <row r="243" spans="1:11" ht="27" customHeight="1" x14ac:dyDescent="0.25">
      <c r="A243" s="127"/>
      <c r="B243" s="126"/>
      <c r="C243" s="66" t="s">
        <v>17</v>
      </c>
      <c r="D243" s="48">
        <v>5.7864710676446621E-2</v>
      </c>
      <c r="E243" s="48">
        <v>1.1409942950285251E-2</v>
      </c>
      <c r="F243" s="48">
        <v>2.4449877750611247E-3</v>
      </c>
      <c r="G243" s="48">
        <v>1.6299918500407497E-3</v>
      </c>
      <c r="H243" s="48">
        <v>0</v>
      </c>
      <c r="I243" s="48">
        <v>3.2599837000814994E-3</v>
      </c>
      <c r="J243" s="48">
        <v>4.8899755501222494E-3</v>
      </c>
      <c r="K243" s="48">
        <v>8.1499592502037477E-2</v>
      </c>
    </row>
    <row r="244" spans="1:11" ht="27" customHeight="1" x14ac:dyDescent="0.25">
      <c r="A244" s="127"/>
      <c r="B244" s="126" t="s">
        <v>10</v>
      </c>
      <c r="C244" s="67" t="s">
        <v>14</v>
      </c>
      <c r="D244" s="49">
        <v>123</v>
      </c>
      <c r="E244" s="49">
        <v>30</v>
      </c>
      <c r="F244" s="49">
        <v>4</v>
      </c>
      <c r="G244" s="49">
        <v>1</v>
      </c>
      <c r="H244" s="49">
        <v>1</v>
      </c>
      <c r="I244" s="49">
        <v>7</v>
      </c>
      <c r="J244" s="49">
        <v>2</v>
      </c>
      <c r="K244" s="49">
        <v>168</v>
      </c>
    </row>
    <row r="245" spans="1:11" ht="27" customHeight="1" x14ac:dyDescent="0.25">
      <c r="A245" s="127"/>
      <c r="B245" s="127"/>
      <c r="C245" s="67" t="s">
        <v>16</v>
      </c>
      <c r="D245" s="47">
        <v>0.7321428571428571</v>
      </c>
      <c r="E245" s="47">
        <v>0.17857142857142858</v>
      </c>
      <c r="F245" s="47">
        <v>2.3809523809523808E-2</v>
      </c>
      <c r="G245" s="47">
        <v>5.9523809523809521E-3</v>
      </c>
      <c r="H245" s="47">
        <v>5.9523809523809521E-3</v>
      </c>
      <c r="I245" s="47">
        <v>4.1666666666666657E-2</v>
      </c>
      <c r="J245" s="47">
        <v>1.1904761904761904E-2</v>
      </c>
      <c r="K245" s="47">
        <v>1</v>
      </c>
    </row>
    <row r="246" spans="1:11" ht="27" customHeight="1" x14ac:dyDescent="0.25">
      <c r="A246" s="127"/>
      <c r="B246" s="127"/>
      <c r="C246" s="67" t="s">
        <v>924</v>
      </c>
      <c r="D246" s="47">
        <v>0.14419695193434937</v>
      </c>
      <c r="E246" s="47">
        <v>0.15151515151515152</v>
      </c>
      <c r="F246" s="47">
        <v>6.1538461538461542E-2</v>
      </c>
      <c r="G246" s="47">
        <v>0.04</v>
      </c>
      <c r="H246" s="47">
        <v>9.0909090909090912E-2</v>
      </c>
      <c r="I246" s="47">
        <v>0.15555555555555556</v>
      </c>
      <c r="J246" s="47">
        <v>6.6666666666666666E-2</v>
      </c>
      <c r="K246" s="47">
        <v>0.13691931540342298</v>
      </c>
    </row>
    <row r="247" spans="1:11" ht="27" customHeight="1" x14ac:dyDescent="0.25">
      <c r="A247" s="127"/>
      <c r="B247" s="126"/>
      <c r="C247" s="66" t="s">
        <v>17</v>
      </c>
      <c r="D247" s="48">
        <v>0.10024449877750613</v>
      </c>
      <c r="E247" s="48">
        <v>2.4449877750611249E-2</v>
      </c>
      <c r="F247" s="48">
        <v>3.2599837000814994E-3</v>
      </c>
      <c r="G247" s="48">
        <v>8.1499592502037486E-4</v>
      </c>
      <c r="H247" s="48">
        <v>8.1499592502037486E-4</v>
      </c>
      <c r="I247" s="48">
        <v>5.7049714751426254E-3</v>
      </c>
      <c r="J247" s="48">
        <v>1.6299918500407497E-3</v>
      </c>
      <c r="K247" s="48">
        <v>0.13691931540342298</v>
      </c>
    </row>
    <row r="248" spans="1:11" ht="27" customHeight="1" x14ac:dyDescent="0.25">
      <c r="A248" s="127"/>
      <c r="B248" s="126" t="s">
        <v>11</v>
      </c>
      <c r="C248" s="67" t="s">
        <v>14</v>
      </c>
      <c r="D248" s="49">
        <v>172</v>
      </c>
      <c r="E248" s="49">
        <v>19</v>
      </c>
      <c r="F248" s="49">
        <v>16</v>
      </c>
      <c r="G248" s="49">
        <v>10</v>
      </c>
      <c r="H248" s="49">
        <v>3</v>
      </c>
      <c r="I248" s="49">
        <v>7</v>
      </c>
      <c r="J248" s="49">
        <v>5</v>
      </c>
      <c r="K248" s="49">
        <v>232</v>
      </c>
    </row>
    <row r="249" spans="1:11" ht="27" customHeight="1" x14ac:dyDescent="0.25">
      <c r="A249" s="127"/>
      <c r="B249" s="127"/>
      <c r="C249" s="67" t="s">
        <v>16</v>
      </c>
      <c r="D249" s="47">
        <v>0.74137931034482762</v>
      </c>
      <c r="E249" s="47">
        <v>8.1896551724137942E-2</v>
      </c>
      <c r="F249" s="47">
        <v>6.8965517241379309E-2</v>
      </c>
      <c r="G249" s="47">
        <v>4.3103448275862072E-2</v>
      </c>
      <c r="H249" s="47">
        <v>1.2931034482758621E-2</v>
      </c>
      <c r="I249" s="47">
        <v>3.0172413793103446E-2</v>
      </c>
      <c r="J249" s="47">
        <v>2.1551724137931036E-2</v>
      </c>
      <c r="K249" s="47">
        <v>1</v>
      </c>
    </row>
    <row r="250" spans="1:11" ht="27" customHeight="1" x14ac:dyDescent="0.25">
      <c r="A250" s="127"/>
      <c r="B250" s="127"/>
      <c r="C250" s="67" t="s">
        <v>924</v>
      </c>
      <c r="D250" s="47">
        <v>0.20164126611957797</v>
      </c>
      <c r="E250" s="47">
        <v>9.5959595959595953E-2</v>
      </c>
      <c r="F250" s="47">
        <v>0.24615384615384617</v>
      </c>
      <c r="G250" s="47">
        <v>0.4</v>
      </c>
      <c r="H250" s="47">
        <v>0.27272727272727271</v>
      </c>
      <c r="I250" s="47">
        <v>0.15555555555555556</v>
      </c>
      <c r="J250" s="47">
        <v>0.16666666666666663</v>
      </c>
      <c r="K250" s="47">
        <v>0.18907905460472699</v>
      </c>
    </row>
    <row r="251" spans="1:11" ht="27" customHeight="1" x14ac:dyDescent="0.25">
      <c r="A251" s="126"/>
      <c r="B251" s="126"/>
      <c r="C251" s="66" t="s">
        <v>17</v>
      </c>
      <c r="D251" s="48">
        <v>0.14017929910350449</v>
      </c>
      <c r="E251" s="48">
        <v>1.5484922575387123E-2</v>
      </c>
      <c r="F251" s="48">
        <v>1.3039934800325998E-2</v>
      </c>
      <c r="G251" s="48">
        <v>8.1499592502037484E-3</v>
      </c>
      <c r="H251" s="48">
        <v>2.4449877750611247E-3</v>
      </c>
      <c r="I251" s="48">
        <v>5.7049714751426254E-3</v>
      </c>
      <c r="J251" s="48">
        <v>4.0749796251018742E-3</v>
      </c>
      <c r="K251" s="48">
        <v>0.18907905460472699</v>
      </c>
    </row>
    <row r="252" spans="1:11" ht="27" customHeight="1" x14ac:dyDescent="0.25">
      <c r="A252" s="126" t="s">
        <v>4</v>
      </c>
      <c r="B252" s="127"/>
      <c r="C252" s="67" t="s">
        <v>14</v>
      </c>
      <c r="D252" s="49">
        <v>853</v>
      </c>
      <c r="E252" s="49">
        <v>198</v>
      </c>
      <c r="F252" s="49">
        <v>65</v>
      </c>
      <c r="G252" s="49">
        <v>25</v>
      </c>
      <c r="H252" s="49">
        <v>11</v>
      </c>
      <c r="I252" s="49">
        <v>45</v>
      </c>
      <c r="J252" s="49">
        <v>30</v>
      </c>
      <c r="K252" s="49">
        <v>1227</v>
      </c>
    </row>
    <row r="253" spans="1:11" ht="27" customHeight="1" x14ac:dyDescent="0.25">
      <c r="A253" s="127"/>
      <c r="B253" s="127"/>
      <c r="C253" s="67" t="s">
        <v>16</v>
      </c>
      <c r="D253" s="47">
        <v>0.69519152404237983</v>
      </c>
      <c r="E253" s="47">
        <v>0.16136919315403422</v>
      </c>
      <c r="F253" s="47">
        <v>5.297473512632437E-2</v>
      </c>
      <c r="G253" s="47">
        <v>2.0374898125509369E-2</v>
      </c>
      <c r="H253" s="47">
        <v>8.9649551752241236E-3</v>
      </c>
      <c r="I253" s="47">
        <v>3.6674816625916873E-2</v>
      </c>
      <c r="J253" s="47">
        <v>2.4449877750611249E-2</v>
      </c>
      <c r="K253" s="47">
        <v>1</v>
      </c>
    </row>
    <row r="254" spans="1:11" ht="27" customHeight="1" x14ac:dyDescent="0.25">
      <c r="A254" s="127"/>
      <c r="B254" s="127"/>
      <c r="C254" s="67" t="s">
        <v>924</v>
      </c>
      <c r="D254" s="47">
        <v>1</v>
      </c>
      <c r="E254" s="47">
        <v>1</v>
      </c>
      <c r="F254" s="47">
        <v>1</v>
      </c>
      <c r="G254" s="47">
        <v>1</v>
      </c>
      <c r="H254" s="47">
        <v>1</v>
      </c>
      <c r="I254" s="47">
        <v>1</v>
      </c>
      <c r="J254" s="47">
        <v>1</v>
      </c>
      <c r="K254" s="47">
        <v>1</v>
      </c>
    </row>
    <row r="255" spans="1:11" s="76" customFormat="1" ht="27" customHeight="1" thickBot="1" x14ac:dyDescent="0.3">
      <c r="A255" s="128"/>
      <c r="B255" s="128"/>
      <c r="C255" s="135" t="s">
        <v>17</v>
      </c>
      <c r="D255" s="136">
        <v>0.69519152404237983</v>
      </c>
      <c r="E255" s="136">
        <v>0.16136919315403422</v>
      </c>
      <c r="F255" s="136">
        <v>5.297473512632437E-2</v>
      </c>
      <c r="G255" s="136">
        <v>2.0374898125509369E-2</v>
      </c>
      <c r="H255" s="136">
        <v>8.9649551752241236E-3</v>
      </c>
      <c r="I255" s="136">
        <v>3.6674816625916873E-2</v>
      </c>
      <c r="J255" s="136">
        <v>2.4449877750611249E-2</v>
      </c>
      <c r="K255" s="136">
        <v>1</v>
      </c>
    </row>
    <row r="256" spans="1:11" ht="27" customHeight="1" thickTop="1" x14ac:dyDescent="0.25"/>
    <row r="257" spans="1:11" ht="27" customHeight="1" thickBot="1" x14ac:dyDescent="0.3">
      <c r="A257" s="129" t="s">
        <v>925</v>
      </c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1:11" ht="27" customHeight="1" thickTop="1" x14ac:dyDescent="0.25">
      <c r="A258" s="130"/>
      <c r="B258" s="130"/>
      <c r="C258" s="130"/>
      <c r="D258" s="132" t="s">
        <v>926</v>
      </c>
      <c r="E258" s="132"/>
      <c r="F258" s="132"/>
      <c r="G258" s="132"/>
      <c r="H258" s="132"/>
      <c r="I258" s="132"/>
      <c r="J258" s="132"/>
      <c r="K258" s="132" t="s">
        <v>4</v>
      </c>
    </row>
    <row r="259" spans="1:11" ht="125.1" customHeight="1" thickBot="1" x14ac:dyDescent="0.3">
      <c r="A259" s="131"/>
      <c r="B259" s="131"/>
      <c r="C259" s="131"/>
      <c r="D259" s="68" t="s">
        <v>899</v>
      </c>
      <c r="E259" s="68" t="s">
        <v>900</v>
      </c>
      <c r="F259" s="68" t="s">
        <v>901</v>
      </c>
      <c r="G259" s="68" t="s">
        <v>902</v>
      </c>
      <c r="H259" s="68" t="s">
        <v>903</v>
      </c>
      <c r="I259" s="68" t="s">
        <v>904</v>
      </c>
      <c r="J259" s="68" t="s">
        <v>905</v>
      </c>
      <c r="K259" s="133"/>
    </row>
    <row r="260" spans="1:11" ht="27" customHeight="1" thickTop="1" x14ac:dyDescent="0.25">
      <c r="A260" s="134" t="s">
        <v>3</v>
      </c>
      <c r="B260" s="134" t="s">
        <v>5</v>
      </c>
      <c r="C260" s="43" t="s">
        <v>14</v>
      </c>
      <c r="D260" s="46">
        <v>104</v>
      </c>
      <c r="E260" s="46">
        <v>18</v>
      </c>
      <c r="F260" s="46">
        <v>35</v>
      </c>
      <c r="G260" s="46">
        <v>2</v>
      </c>
      <c r="H260" s="46">
        <v>6</v>
      </c>
      <c r="I260" s="46">
        <v>18</v>
      </c>
      <c r="J260" s="46">
        <v>13</v>
      </c>
      <c r="K260" s="46">
        <v>196</v>
      </c>
    </row>
    <row r="261" spans="1:11" ht="27" customHeight="1" x14ac:dyDescent="0.25">
      <c r="A261" s="127"/>
      <c r="B261" s="127"/>
      <c r="C261" s="67" t="s">
        <v>16</v>
      </c>
      <c r="D261" s="47">
        <v>0.53061224489795922</v>
      </c>
      <c r="E261" s="47">
        <v>9.1836734693877556E-2</v>
      </c>
      <c r="F261" s="47">
        <v>0.17857142857142858</v>
      </c>
      <c r="G261" s="47">
        <v>1.0204081632653062E-2</v>
      </c>
      <c r="H261" s="47">
        <v>3.0612244897959183E-2</v>
      </c>
      <c r="I261" s="47">
        <v>9.1836734693877556E-2</v>
      </c>
      <c r="J261" s="47">
        <v>6.6326530612244902E-2</v>
      </c>
      <c r="K261" s="47">
        <v>1</v>
      </c>
    </row>
    <row r="262" spans="1:11" ht="27" customHeight="1" x14ac:dyDescent="0.25">
      <c r="A262" s="127"/>
      <c r="B262" s="127"/>
      <c r="C262" s="67" t="s">
        <v>927</v>
      </c>
      <c r="D262" s="47">
        <v>0.16275430359937404</v>
      </c>
      <c r="E262" s="47">
        <v>9.4240837696335081E-2</v>
      </c>
      <c r="F262" s="47">
        <v>0.15909090909090909</v>
      </c>
      <c r="G262" s="47">
        <v>7.1428571428571425E-2</v>
      </c>
      <c r="H262" s="47">
        <v>0.1276595744680851</v>
      </c>
      <c r="I262" s="47">
        <v>0.25</v>
      </c>
      <c r="J262" s="47">
        <v>0.43333333333333335</v>
      </c>
      <c r="K262" s="47">
        <v>0.15973920130399347</v>
      </c>
    </row>
    <row r="263" spans="1:11" ht="27" customHeight="1" x14ac:dyDescent="0.25">
      <c r="A263" s="127"/>
      <c r="B263" s="126"/>
      <c r="C263" s="66" t="s">
        <v>17</v>
      </c>
      <c r="D263" s="48">
        <v>8.4759576202118991E-2</v>
      </c>
      <c r="E263" s="48">
        <v>1.466992665036675E-2</v>
      </c>
      <c r="F263" s="48">
        <v>2.8524857375713121E-2</v>
      </c>
      <c r="G263" s="48">
        <v>1.6299918500407497E-3</v>
      </c>
      <c r="H263" s="48">
        <v>4.8899755501222494E-3</v>
      </c>
      <c r="I263" s="48">
        <v>1.466992665036675E-2</v>
      </c>
      <c r="J263" s="48">
        <v>1.0594947025264874E-2</v>
      </c>
      <c r="K263" s="48">
        <v>0.15973920130399347</v>
      </c>
    </row>
    <row r="264" spans="1:11" ht="27" customHeight="1" x14ac:dyDescent="0.25">
      <c r="A264" s="127"/>
      <c r="B264" s="126" t="s">
        <v>6</v>
      </c>
      <c r="C264" s="67" t="s">
        <v>14</v>
      </c>
      <c r="D264" s="49">
        <v>160</v>
      </c>
      <c r="E264" s="49">
        <v>42</v>
      </c>
      <c r="F264" s="49">
        <v>66</v>
      </c>
      <c r="G264" s="49">
        <v>5</v>
      </c>
      <c r="H264" s="49">
        <v>13</v>
      </c>
      <c r="I264" s="49">
        <v>9</v>
      </c>
      <c r="J264" s="49">
        <v>4</v>
      </c>
      <c r="K264" s="49">
        <v>299</v>
      </c>
    </row>
    <row r="265" spans="1:11" ht="27" customHeight="1" x14ac:dyDescent="0.25">
      <c r="A265" s="127"/>
      <c r="B265" s="127"/>
      <c r="C265" s="67" t="s">
        <v>16</v>
      </c>
      <c r="D265" s="47">
        <v>0.53511705685618727</v>
      </c>
      <c r="E265" s="47">
        <v>0.14046822742474915</v>
      </c>
      <c r="F265" s="47">
        <v>0.22073578595317722</v>
      </c>
      <c r="G265" s="47">
        <v>1.6722408026755852E-2</v>
      </c>
      <c r="H265" s="47">
        <v>4.3478260869565216E-2</v>
      </c>
      <c r="I265" s="47">
        <v>3.0100334448160536E-2</v>
      </c>
      <c r="J265" s="47">
        <v>1.3377926421404682E-2</v>
      </c>
      <c r="K265" s="47">
        <v>1</v>
      </c>
    </row>
    <row r="266" spans="1:11" ht="27" customHeight="1" x14ac:dyDescent="0.25">
      <c r="A266" s="127"/>
      <c r="B266" s="127"/>
      <c r="C266" s="67" t="s">
        <v>927</v>
      </c>
      <c r="D266" s="47">
        <v>0.25039123630672927</v>
      </c>
      <c r="E266" s="47">
        <v>0.21989528795811519</v>
      </c>
      <c r="F266" s="47">
        <v>0.3</v>
      </c>
      <c r="G266" s="47">
        <v>0.17857142857142858</v>
      </c>
      <c r="H266" s="47">
        <v>0.27659574468085107</v>
      </c>
      <c r="I266" s="47">
        <v>0.125</v>
      </c>
      <c r="J266" s="47">
        <v>0.13333333333333333</v>
      </c>
      <c r="K266" s="47">
        <v>0.24368378158109208</v>
      </c>
    </row>
    <row r="267" spans="1:11" ht="27" customHeight="1" x14ac:dyDescent="0.25">
      <c r="A267" s="127"/>
      <c r="B267" s="126"/>
      <c r="C267" s="66" t="s">
        <v>17</v>
      </c>
      <c r="D267" s="48">
        <v>0.13039934800325997</v>
      </c>
      <c r="E267" s="48">
        <v>3.4229828850855744E-2</v>
      </c>
      <c r="F267" s="48">
        <v>5.3789731051344741E-2</v>
      </c>
      <c r="G267" s="48">
        <v>4.0749796251018742E-3</v>
      </c>
      <c r="H267" s="48">
        <v>1.0594947025264874E-2</v>
      </c>
      <c r="I267" s="48">
        <v>7.3349633251833749E-3</v>
      </c>
      <c r="J267" s="48">
        <v>3.2599837000814994E-3</v>
      </c>
      <c r="K267" s="48">
        <v>0.24368378158109208</v>
      </c>
    </row>
    <row r="268" spans="1:11" ht="27" customHeight="1" x14ac:dyDescent="0.25">
      <c r="A268" s="127"/>
      <c r="B268" s="126" t="s">
        <v>7</v>
      </c>
      <c r="C268" s="67" t="s">
        <v>14</v>
      </c>
      <c r="D268" s="49">
        <v>86</v>
      </c>
      <c r="E268" s="49">
        <v>36</v>
      </c>
      <c r="F268" s="49">
        <v>34</v>
      </c>
      <c r="G268" s="49">
        <v>5</v>
      </c>
      <c r="H268" s="49">
        <v>6</v>
      </c>
      <c r="I268" s="49">
        <v>12</v>
      </c>
      <c r="J268" s="49">
        <v>4</v>
      </c>
      <c r="K268" s="49">
        <v>183</v>
      </c>
    </row>
    <row r="269" spans="1:11" ht="27" customHeight="1" x14ac:dyDescent="0.25">
      <c r="A269" s="127"/>
      <c r="B269" s="127"/>
      <c r="C269" s="67" t="s">
        <v>16</v>
      </c>
      <c r="D269" s="47">
        <v>0.46994535519125685</v>
      </c>
      <c r="E269" s="47">
        <v>0.19672131147540983</v>
      </c>
      <c r="F269" s="47">
        <v>0.18579234972677597</v>
      </c>
      <c r="G269" s="47">
        <v>2.7322404371584699E-2</v>
      </c>
      <c r="H269" s="47">
        <v>3.2786885245901641E-2</v>
      </c>
      <c r="I269" s="47">
        <v>6.5573770491803282E-2</v>
      </c>
      <c r="J269" s="47">
        <v>2.1857923497267763E-2</v>
      </c>
      <c r="K269" s="47">
        <v>1</v>
      </c>
    </row>
    <row r="270" spans="1:11" ht="27" customHeight="1" x14ac:dyDescent="0.25">
      <c r="A270" s="127"/>
      <c r="B270" s="127"/>
      <c r="C270" s="67" t="s">
        <v>927</v>
      </c>
      <c r="D270" s="47">
        <v>0.13458528951486698</v>
      </c>
      <c r="E270" s="47">
        <v>0.18848167539267016</v>
      </c>
      <c r="F270" s="47">
        <v>0.15454545454545454</v>
      </c>
      <c r="G270" s="47">
        <v>0.17857142857142858</v>
      </c>
      <c r="H270" s="47">
        <v>0.1276595744680851</v>
      </c>
      <c r="I270" s="47">
        <v>0.16666666666666663</v>
      </c>
      <c r="J270" s="47">
        <v>0.13333333333333333</v>
      </c>
      <c r="K270" s="47">
        <v>0.1491442542787286</v>
      </c>
    </row>
    <row r="271" spans="1:11" ht="27" customHeight="1" x14ac:dyDescent="0.25">
      <c r="A271" s="127"/>
      <c r="B271" s="126"/>
      <c r="C271" s="66" t="s">
        <v>17</v>
      </c>
      <c r="D271" s="48">
        <v>7.0089649551752245E-2</v>
      </c>
      <c r="E271" s="48">
        <v>2.93398533007335E-2</v>
      </c>
      <c r="F271" s="48">
        <v>2.7709861450692746E-2</v>
      </c>
      <c r="G271" s="48">
        <v>4.0749796251018742E-3</v>
      </c>
      <c r="H271" s="48">
        <v>4.8899755501222494E-3</v>
      </c>
      <c r="I271" s="48">
        <v>9.7799511002444987E-3</v>
      </c>
      <c r="J271" s="48">
        <v>3.2599837000814994E-3</v>
      </c>
      <c r="K271" s="48">
        <v>0.1491442542787286</v>
      </c>
    </row>
    <row r="272" spans="1:11" ht="27" customHeight="1" x14ac:dyDescent="0.25">
      <c r="A272" s="127"/>
      <c r="B272" s="126" t="s">
        <v>8</v>
      </c>
      <c r="C272" s="67" t="s">
        <v>14</v>
      </c>
      <c r="D272" s="49">
        <v>26</v>
      </c>
      <c r="E272" s="49">
        <v>15</v>
      </c>
      <c r="F272" s="49">
        <v>5</v>
      </c>
      <c r="G272" s="49">
        <v>0</v>
      </c>
      <c r="H272" s="49">
        <v>2</v>
      </c>
      <c r="I272" s="49">
        <v>1</v>
      </c>
      <c r="J272" s="49">
        <v>0</v>
      </c>
      <c r="K272" s="49">
        <v>49</v>
      </c>
    </row>
    <row r="273" spans="1:11" ht="27" customHeight="1" x14ac:dyDescent="0.25">
      <c r="A273" s="127"/>
      <c r="B273" s="127"/>
      <c r="C273" s="67" t="s">
        <v>16</v>
      </c>
      <c r="D273" s="47">
        <v>0.53061224489795922</v>
      </c>
      <c r="E273" s="47">
        <v>0.30612244897959184</v>
      </c>
      <c r="F273" s="47">
        <v>0.10204081632653061</v>
      </c>
      <c r="G273" s="47">
        <v>0</v>
      </c>
      <c r="H273" s="47">
        <v>4.0816326530612249E-2</v>
      </c>
      <c r="I273" s="47">
        <v>2.0408163265306124E-2</v>
      </c>
      <c r="J273" s="47">
        <v>0</v>
      </c>
      <c r="K273" s="47">
        <v>1</v>
      </c>
    </row>
    <row r="274" spans="1:11" ht="27" customHeight="1" x14ac:dyDescent="0.25">
      <c r="A274" s="127"/>
      <c r="B274" s="127"/>
      <c r="C274" s="67" t="s">
        <v>927</v>
      </c>
      <c r="D274" s="47">
        <v>4.068857589984351E-2</v>
      </c>
      <c r="E274" s="47">
        <v>7.8534031413612565E-2</v>
      </c>
      <c r="F274" s="47">
        <v>2.2727272727272728E-2</v>
      </c>
      <c r="G274" s="47">
        <v>0</v>
      </c>
      <c r="H274" s="47">
        <v>4.2553191489361701E-2</v>
      </c>
      <c r="I274" s="47">
        <v>1.3888888888888888E-2</v>
      </c>
      <c r="J274" s="47">
        <v>0</v>
      </c>
      <c r="K274" s="47">
        <v>3.9934800325998367E-2</v>
      </c>
    </row>
    <row r="275" spans="1:11" ht="27" customHeight="1" x14ac:dyDescent="0.25">
      <c r="A275" s="127"/>
      <c r="B275" s="126"/>
      <c r="C275" s="66" t="s">
        <v>17</v>
      </c>
      <c r="D275" s="48">
        <v>2.1189894050529748E-2</v>
      </c>
      <c r="E275" s="48">
        <v>1.2224938875305624E-2</v>
      </c>
      <c r="F275" s="48">
        <v>4.0749796251018742E-3</v>
      </c>
      <c r="G275" s="48">
        <v>0</v>
      </c>
      <c r="H275" s="48">
        <v>1.6299918500407497E-3</v>
      </c>
      <c r="I275" s="48">
        <v>8.1499592502037486E-4</v>
      </c>
      <c r="J275" s="48">
        <v>0</v>
      </c>
      <c r="K275" s="48">
        <v>3.9934800325998367E-2</v>
      </c>
    </row>
    <row r="276" spans="1:11" ht="27" customHeight="1" x14ac:dyDescent="0.25">
      <c r="A276" s="127"/>
      <c r="B276" s="126" t="s">
        <v>9</v>
      </c>
      <c r="C276" s="67" t="s">
        <v>14</v>
      </c>
      <c r="D276" s="49">
        <v>51</v>
      </c>
      <c r="E276" s="49">
        <v>21</v>
      </c>
      <c r="F276" s="49">
        <v>11</v>
      </c>
      <c r="G276" s="49">
        <v>2</v>
      </c>
      <c r="H276" s="49">
        <v>3</v>
      </c>
      <c r="I276" s="49">
        <v>9</v>
      </c>
      <c r="J276" s="49">
        <v>3</v>
      </c>
      <c r="K276" s="49">
        <v>100</v>
      </c>
    </row>
    <row r="277" spans="1:11" ht="27" customHeight="1" x14ac:dyDescent="0.25">
      <c r="A277" s="127"/>
      <c r="B277" s="127"/>
      <c r="C277" s="67" t="s">
        <v>16</v>
      </c>
      <c r="D277" s="47">
        <v>0.51</v>
      </c>
      <c r="E277" s="47">
        <v>0.21</v>
      </c>
      <c r="F277" s="47">
        <v>0.11</v>
      </c>
      <c r="G277" s="47">
        <v>0.02</v>
      </c>
      <c r="H277" s="47">
        <v>0.03</v>
      </c>
      <c r="I277" s="47">
        <v>0.09</v>
      </c>
      <c r="J277" s="47">
        <v>0.03</v>
      </c>
      <c r="K277" s="47">
        <v>1</v>
      </c>
    </row>
    <row r="278" spans="1:11" ht="27" customHeight="1" x14ac:dyDescent="0.25">
      <c r="A278" s="127"/>
      <c r="B278" s="127"/>
      <c r="C278" s="67" t="s">
        <v>927</v>
      </c>
      <c r="D278" s="47">
        <v>7.9812206572769953E-2</v>
      </c>
      <c r="E278" s="47">
        <v>0.1099476439790576</v>
      </c>
      <c r="F278" s="47">
        <v>0.05</v>
      </c>
      <c r="G278" s="47">
        <v>7.1428571428571425E-2</v>
      </c>
      <c r="H278" s="47">
        <v>6.3829787234042548E-2</v>
      </c>
      <c r="I278" s="47">
        <v>0.125</v>
      </c>
      <c r="J278" s="47">
        <v>0.1</v>
      </c>
      <c r="K278" s="47">
        <v>8.1499592502037477E-2</v>
      </c>
    </row>
    <row r="279" spans="1:11" ht="27" customHeight="1" x14ac:dyDescent="0.25">
      <c r="A279" s="127"/>
      <c r="B279" s="126"/>
      <c r="C279" s="66" t="s">
        <v>17</v>
      </c>
      <c r="D279" s="48">
        <v>4.1564792176039117E-2</v>
      </c>
      <c r="E279" s="48">
        <v>1.7114914425427872E-2</v>
      </c>
      <c r="F279" s="48">
        <v>8.9649551752241236E-3</v>
      </c>
      <c r="G279" s="48">
        <v>1.6299918500407497E-3</v>
      </c>
      <c r="H279" s="48">
        <v>2.4449877750611247E-3</v>
      </c>
      <c r="I279" s="48">
        <v>7.3349633251833749E-3</v>
      </c>
      <c r="J279" s="48">
        <v>2.4449877750611247E-3</v>
      </c>
      <c r="K279" s="48">
        <v>8.1499592502037477E-2</v>
      </c>
    </row>
    <row r="280" spans="1:11" ht="27" customHeight="1" x14ac:dyDescent="0.25">
      <c r="A280" s="127"/>
      <c r="B280" s="126" t="s">
        <v>10</v>
      </c>
      <c r="C280" s="67" t="s">
        <v>14</v>
      </c>
      <c r="D280" s="49">
        <v>92</v>
      </c>
      <c r="E280" s="49">
        <v>38</v>
      </c>
      <c r="F280" s="49">
        <v>25</v>
      </c>
      <c r="G280" s="49">
        <v>3</v>
      </c>
      <c r="H280" s="49">
        <v>1</v>
      </c>
      <c r="I280" s="49">
        <v>7</v>
      </c>
      <c r="J280" s="49">
        <v>2</v>
      </c>
      <c r="K280" s="49">
        <v>168</v>
      </c>
    </row>
    <row r="281" spans="1:11" ht="27" customHeight="1" x14ac:dyDescent="0.25">
      <c r="A281" s="127"/>
      <c r="B281" s="127"/>
      <c r="C281" s="67" t="s">
        <v>16</v>
      </c>
      <c r="D281" s="47">
        <v>0.54761904761904767</v>
      </c>
      <c r="E281" s="47">
        <v>0.22619047619047619</v>
      </c>
      <c r="F281" s="47">
        <v>0.14880952380952381</v>
      </c>
      <c r="G281" s="47">
        <v>1.7857142857142856E-2</v>
      </c>
      <c r="H281" s="47">
        <v>5.9523809523809521E-3</v>
      </c>
      <c r="I281" s="47">
        <v>4.1666666666666657E-2</v>
      </c>
      <c r="J281" s="47">
        <v>1.1904761904761904E-2</v>
      </c>
      <c r="K281" s="47">
        <v>1</v>
      </c>
    </row>
    <row r="282" spans="1:11" ht="27" customHeight="1" x14ac:dyDescent="0.25">
      <c r="A282" s="127"/>
      <c r="B282" s="127"/>
      <c r="C282" s="67" t="s">
        <v>927</v>
      </c>
      <c r="D282" s="47">
        <v>0.14397496087636932</v>
      </c>
      <c r="E282" s="47">
        <v>0.19895287958115182</v>
      </c>
      <c r="F282" s="47">
        <v>0.11363636363636363</v>
      </c>
      <c r="G282" s="47">
        <v>0.10714285714285714</v>
      </c>
      <c r="H282" s="47">
        <v>2.1276595744680851E-2</v>
      </c>
      <c r="I282" s="47">
        <v>9.7222222222222238E-2</v>
      </c>
      <c r="J282" s="47">
        <v>6.6666666666666666E-2</v>
      </c>
      <c r="K282" s="47">
        <v>0.13691931540342298</v>
      </c>
    </row>
    <row r="283" spans="1:11" ht="27" customHeight="1" x14ac:dyDescent="0.25">
      <c r="A283" s="127"/>
      <c r="B283" s="126"/>
      <c r="C283" s="66" t="s">
        <v>17</v>
      </c>
      <c r="D283" s="48">
        <v>7.4979625101874489E-2</v>
      </c>
      <c r="E283" s="48">
        <v>3.0969845150774247E-2</v>
      </c>
      <c r="F283" s="48">
        <v>2.0374898125509369E-2</v>
      </c>
      <c r="G283" s="48">
        <v>2.4449877750611247E-3</v>
      </c>
      <c r="H283" s="48">
        <v>8.1499592502037486E-4</v>
      </c>
      <c r="I283" s="48">
        <v>5.7049714751426254E-3</v>
      </c>
      <c r="J283" s="48">
        <v>1.6299918500407497E-3</v>
      </c>
      <c r="K283" s="48">
        <v>0.13691931540342298</v>
      </c>
    </row>
    <row r="284" spans="1:11" ht="27" customHeight="1" x14ac:dyDescent="0.25">
      <c r="A284" s="127"/>
      <c r="B284" s="126" t="s">
        <v>11</v>
      </c>
      <c r="C284" s="67" t="s">
        <v>14</v>
      </c>
      <c r="D284" s="49">
        <v>120</v>
      </c>
      <c r="E284" s="49">
        <v>21</v>
      </c>
      <c r="F284" s="49">
        <v>44</v>
      </c>
      <c r="G284" s="49">
        <v>11</v>
      </c>
      <c r="H284" s="49">
        <v>16</v>
      </c>
      <c r="I284" s="49">
        <v>16</v>
      </c>
      <c r="J284" s="49">
        <v>4</v>
      </c>
      <c r="K284" s="49">
        <v>232</v>
      </c>
    </row>
    <row r="285" spans="1:11" ht="27" customHeight="1" x14ac:dyDescent="0.25">
      <c r="A285" s="127"/>
      <c r="B285" s="127"/>
      <c r="C285" s="67" t="s">
        <v>16</v>
      </c>
      <c r="D285" s="47">
        <v>0.51724137931034486</v>
      </c>
      <c r="E285" s="47">
        <v>9.0517241379310331E-2</v>
      </c>
      <c r="F285" s="47">
        <v>0.18965517241379309</v>
      </c>
      <c r="G285" s="47">
        <v>4.7413793103448273E-2</v>
      </c>
      <c r="H285" s="47">
        <v>6.8965517241379309E-2</v>
      </c>
      <c r="I285" s="47">
        <v>6.8965517241379309E-2</v>
      </c>
      <c r="J285" s="47">
        <v>1.7241379310344827E-2</v>
      </c>
      <c r="K285" s="47">
        <v>1</v>
      </c>
    </row>
    <row r="286" spans="1:11" ht="27" customHeight="1" x14ac:dyDescent="0.25">
      <c r="A286" s="127"/>
      <c r="B286" s="127"/>
      <c r="C286" s="67" t="s">
        <v>927</v>
      </c>
      <c r="D286" s="47">
        <v>0.18779342723004691</v>
      </c>
      <c r="E286" s="47">
        <v>0.1099476439790576</v>
      </c>
      <c r="F286" s="47">
        <v>0.2</v>
      </c>
      <c r="G286" s="47">
        <v>0.39285714285714285</v>
      </c>
      <c r="H286" s="47">
        <v>0.34042553191489361</v>
      </c>
      <c r="I286" s="47">
        <v>0.22222222222222221</v>
      </c>
      <c r="J286" s="47">
        <v>0.13333333333333333</v>
      </c>
      <c r="K286" s="47">
        <v>0.18907905460472699</v>
      </c>
    </row>
    <row r="287" spans="1:11" ht="27" customHeight="1" x14ac:dyDescent="0.25">
      <c r="A287" s="126"/>
      <c r="B287" s="126"/>
      <c r="C287" s="66" t="s">
        <v>17</v>
      </c>
      <c r="D287" s="48">
        <v>9.7799511002444994E-2</v>
      </c>
      <c r="E287" s="48">
        <v>1.7114914425427872E-2</v>
      </c>
      <c r="F287" s="48">
        <v>3.5859820700896494E-2</v>
      </c>
      <c r="G287" s="48">
        <v>8.9649551752241236E-3</v>
      </c>
      <c r="H287" s="48">
        <v>1.3039934800325998E-2</v>
      </c>
      <c r="I287" s="48">
        <v>1.3039934800325998E-2</v>
      </c>
      <c r="J287" s="48">
        <v>3.2599837000814994E-3</v>
      </c>
      <c r="K287" s="48">
        <v>0.18907905460472699</v>
      </c>
    </row>
    <row r="288" spans="1:11" ht="27" customHeight="1" x14ac:dyDescent="0.25">
      <c r="A288" s="126" t="s">
        <v>4</v>
      </c>
      <c r="B288" s="127"/>
      <c r="C288" s="67" t="s">
        <v>14</v>
      </c>
      <c r="D288" s="49">
        <v>639</v>
      </c>
      <c r="E288" s="49">
        <v>191</v>
      </c>
      <c r="F288" s="49">
        <v>220</v>
      </c>
      <c r="G288" s="49">
        <v>28</v>
      </c>
      <c r="H288" s="49">
        <v>47</v>
      </c>
      <c r="I288" s="49">
        <v>72</v>
      </c>
      <c r="J288" s="49">
        <v>30</v>
      </c>
      <c r="K288" s="49">
        <v>1227</v>
      </c>
    </row>
    <row r="289" spans="1:11" ht="27" customHeight="1" x14ac:dyDescent="0.25">
      <c r="A289" s="127"/>
      <c r="B289" s="127"/>
      <c r="C289" s="67" t="s">
        <v>16</v>
      </c>
      <c r="D289" s="47">
        <v>0.52078239608801957</v>
      </c>
      <c r="E289" s="47">
        <v>0.1556642216788916</v>
      </c>
      <c r="F289" s="47">
        <v>0.17929910350448247</v>
      </c>
      <c r="G289" s="47">
        <v>2.2819885900570502E-2</v>
      </c>
      <c r="H289" s="47">
        <v>3.8304808475957623E-2</v>
      </c>
      <c r="I289" s="47">
        <v>5.8679706601466999E-2</v>
      </c>
      <c r="J289" s="47">
        <v>2.4449877750611249E-2</v>
      </c>
      <c r="K289" s="47">
        <v>1</v>
      </c>
    </row>
    <row r="290" spans="1:11" ht="27" customHeight="1" x14ac:dyDescent="0.25">
      <c r="A290" s="127"/>
      <c r="B290" s="127"/>
      <c r="C290" s="67" t="s">
        <v>927</v>
      </c>
      <c r="D290" s="47">
        <v>1</v>
      </c>
      <c r="E290" s="47">
        <v>1</v>
      </c>
      <c r="F290" s="47">
        <v>1</v>
      </c>
      <c r="G290" s="47">
        <v>1</v>
      </c>
      <c r="H290" s="47">
        <v>1</v>
      </c>
      <c r="I290" s="47">
        <v>1</v>
      </c>
      <c r="J290" s="47">
        <v>1</v>
      </c>
      <c r="K290" s="47">
        <v>1</v>
      </c>
    </row>
    <row r="291" spans="1:11" s="76" customFormat="1" ht="27" customHeight="1" thickBot="1" x14ac:dyDescent="0.3">
      <c r="A291" s="128"/>
      <c r="B291" s="128"/>
      <c r="C291" s="135" t="s">
        <v>17</v>
      </c>
      <c r="D291" s="136">
        <v>0.52078239608801957</v>
      </c>
      <c r="E291" s="136">
        <v>0.1556642216788916</v>
      </c>
      <c r="F291" s="136">
        <v>0.17929910350448247</v>
      </c>
      <c r="G291" s="136">
        <v>2.2819885900570502E-2</v>
      </c>
      <c r="H291" s="136">
        <v>3.8304808475957623E-2</v>
      </c>
      <c r="I291" s="136">
        <v>5.8679706601466999E-2</v>
      </c>
      <c r="J291" s="136">
        <v>2.4449877750611249E-2</v>
      </c>
      <c r="K291" s="136">
        <v>1</v>
      </c>
    </row>
    <row r="292" spans="1:11" ht="27" customHeight="1" thickTop="1" x14ac:dyDescent="0.25"/>
    <row r="293" spans="1:11" ht="27" customHeight="1" thickBot="1" x14ac:dyDescent="0.3">
      <c r="A293" s="129" t="s">
        <v>928</v>
      </c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1:11" ht="27" customHeight="1" thickTop="1" x14ac:dyDescent="0.25">
      <c r="A294" s="130"/>
      <c r="B294" s="130"/>
      <c r="C294" s="130"/>
      <c r="D294" s="132" t="s">
        <v>929</v>
      </c>
      <c r="E294" s="132"/>
      <c r="F294" s="132"/>
      <c r="G294" s="132"/>
      <c r="H294" s="132"/>
      <c r="I294" s="132"/>
      <c r="J294" s="132"/>
      <c r="K294" s="132" t="s">
        <v>4</v>
      </c>
    </row>
    <row r="295" spans="1:11" ht="125.1" customHeight="1" thickBot="1" x14ac:dyDescent="0.3">
      <c r="A295" s="131"/>
      <c r="B295" s="131"/>
      <c r="C295" s="131"/>
      <c r="D295" s="68" t="s">
        <v>899</v>
      </c>
      <c r="E295" s="68" t="s">
        <v>900</v>
      </c>
      <c r="F295" s="68" t="s">
        <v>901</v>
      </c>
      <c r="G295" s="68" t="s">
        <v>902</v>
      </c>
      <c r="H295" s="68" t="s">
        <v>903</v>
      </c>
      <c r="I295" s="68" t="s">
        <v>904</v>
      </c>
      <c r="J295" s="68" t="s">
        <v>905</v>
      </c>
      <c r="K295" s="133"/>
    </row>
    <row r="296" spans="1:11" ht="27" customHeight="1" thickTop="1" x14ac:dyDescent="0.25">
      <c r="A296" s="134" t="s">
        <v>3</v>
      </c>
      <c r="B296" s="134" t="s">
        <v>5</v>
      </c>
      <c r="C296" s="43" t="s">
        <v>14</v>
      </c>
      <c r="D296" s="46">
        <v>146</v>
      </c>
      <c r="E296" s="46">
        <v>19</v>
      </c>
      <c r="F296" s="46">
        <v>9</v>
      </c>
      <c r="G296" s="46">
        <v>2</v>
      </c>
      <c r="H296" s="46">
        <v>1</v>
      </c>
      <c r="I296" s="46">
        <v>7</v>
      </c>
      <c r="J296" s="46">
        <v>12</v>
      </c>
      <c r="K296" s="46">
        <v>196</v>
      </c>
    </row>
    <row r="297" spans="1:11" ht="27" customHeight="1" x14ac:dyDescent="0.25">
      <c r="A297" s="127"/>
      <c r="B297" s="127"/>
      <c r="C297" s="67" t="s">
        <v>16</v>
      </c>
      <c r="D297" s="47">
        <v>0.74489795918367352</v>
      </c>
      <c r="E297" s="47">
        <v>9.6938775510204078E-2</v>
      </c>
      <c r="F297" s="47">
        <v>4.5918367346938778E-2</v>
      </c>
      <c r="G297" s="47">
        <v>1.0204081632653062E-2</v>
      </c>
      <c r="H297" s="47">
        <v>5.1020408163265311E-3</v>
      </c>
      <c r="I297" s="47">
        <v>3.5714285714285712E-2</v>
      </c>
      <c r="J297" s="47">
        <v>6.1224489795918366E-2</v>
      </c>
      <c r="K297" s="47">
        <v>1</v>
      </c>
    </row>
    <row r="298" spans="1:11" ht="27" customHeight="1" x14ac:dyDescent="0.25">
      <c r="A298" s="127"/>
      <c r="B298" s="127"/>
      <c r="C298" s="67" t="s">
        <v>930</v>
      </c>
      <c r="D298" s="47">
        <v>0.16478555304740403</v>
      </c>
      <c r="E298" s="47">
        <v>0.1130952380952381</v>
      </c>
      <c r="F298" s="47">
        <v>0.20454545454545456</v>
      </c>
      <c r="G298" s="47">
        <v>8.3333333333333315E-2</v>
      </c>
      <c r="H298" s="47">
        <v>7.1428571428571425E-2</v>
      </c>
      <c r="I298" s="47">
        <v>0.17499999999999999</v>
      </c>
      <c r="J298" s="47">
        <v>0.23529411764705879</v>
      </c>
      <c r="K298" s="47">
        <v>0.15973920130399347</v>
      </c>
    </row>
    <row r="299" spans="1:11" ht="27" customHeight="1" x14ac:dyDescent="0.25">
      <c r="A299" s="127"/>
      <c r="B299" s="126"/>
      <c r="C299" s="66" t="s">
        <v>17</v>
      </c>
      <c r="D299" s="48">
        <v>0.11898940505297473</v>
      </c>
      <c r="E299" s="48">
        <v>1.5484922575387123E-2</v>
      </c>
      <c r="F299" s="48">
        <v>7.3349633251833749E-3</v>
      </c>
      <c r="G299" s="48">
        <v>1.6299918500407497E-3</v>
      </c>
      <c r="H299" s="48">
        <v>8.1499592502037486E-4</v>
      </c>
      <c r="I299" s="48">
        <v>5.7049714751426254E-3</v>
      </c>
      <c r="J299" s="48">
        <v>9.7799511002444987E-3</v>
      </c>
      <c r="K299" s="48">
        <v>0.15973920130399347</v>
      </c>
    </row>
    <row r="300" spans="1:11" ht="27" customHeight="1" x14ac:dyDescent="0.25">
      <c r="A300" s="127"/>
      <c r="B300" s="126" t="s">
        <v>6</v>
      </c>
      <c r="C300" s="67" t="s">
        <v>14</v>
      </c>
      <c r="D300" s="49">
        <v>200</v>
      </c>
      <c r="E300" s="49">
        <v>71</v>
      </c>
      <c r="F300" s="49">
        <v>6</v>
      </c>
      <c r="G300" s="49">
        <v>6</v>
      </c>
      <c r="H300" s="49">
        <v>4</v>
      </c>
      <c r="I300" s="49">
        <v>7</v>
      </c>
      <c r="J300" s="49">
        <v>5</v>
      </c>
      <c r="K300" s="49">
        <v>299</v>
      </c>
    </row>
    <row r="301" spans="1:11" ht="27" customHeight="1" x14ac:dyDescent="0.25">
      <c r="A301" s="127"/>
      <c r="B301" s="127"/>
      <c r="C301" s="67" t="s">
        <v>16</v>
      </c>
      <c r="D301" s="47">
        <v>0.66889632107023411</v>
      </c>
      <c r="E301" s="47">
        <v>0.23745819397993312</v>
      </c>
      <c r="F301" s="47">
        <v>2.0066889632107024E-2</v>
      </c>
      <c r="G301" s="47">
        <v>2.0066889632107024E-2</v>
      </c>
      <c r="H301" s="47">
        <v>1.3377926421404682E-2</v>
      </c>
      <c r="I301" s="47">
        <v>2.3411371237458192E-2</v>
      </c>
      <c r="J301" s="47">
        <v>1.6722408026755852E-2</v>
      </c>
      <c r="K301" s="47">
        <v>1</v>
      </c>
    </row>
    <row r="302" spans="1:11" ht="27" customHeight="1" x14ac:dyDescent="0.25">
      <c r="A302" s="127"/>
      <c r="B302" s="127"/>
      <c r="C302" s="67" t="s">
        <v>930</v>
      </c>
      <c r="D302" s="47">
        <v>0.22573363431151244</v>
      </c>
      <c r="E302" s="47">
        <v>0.42261904761904762</v>
      </c>
      <c r="F302" s="47">
        <v>0.13636363636363635</v>
      </c>
      <c r="G302" s="47">
        <v>0.25</v>
      </c>
      <c r="H302" s="47">
        <v>0.2857142857142857</v>
      </c>
      <c r="I302" s="47">
        <v>0.17499999999999999</v>
      </c>
      <c r="J302" s="47">
        <v>9.8039215686274522E-2</v>
      </c>
      <c r="K302" s="47">
        <v>0.24368378158109208</v>
      </c>
    </row>
    <row r="303" spans="1:11" ht="27" customHeight="1" x14ac:dyDescent="0.25">
      <c r="A303" s="127"/>
      <c r="B303" s="126"/>
      <c r="C303" s="66" t="s">
        <v>17</v>
      </c>
      <c r="D303" s="48">
        <v>0.16299918500407495</v>
      </c>
      <c r="E303" s="48">
        <v>5.7864710676446621E-2</v>
      </c>
      <c r="F303" s="48">
        <v>4.8899755501222494E-3</v>
      </c>
      <c r="G303" s="48">
        <v>4.8899755501222494E-3</v>
      </c>
      <c r="H303" s="48">
        <v>3.2599837000814994E-3</v>
      </c>
      <c r="I303" s="48">
        <v>5.7049714751426254E-3</v>
      </c>
      <c r="J303" s="48">
        <v>4.0749796251018742E-3</v>
      </c>
      <c r="K303" s="48">
        <v>0.24368378158109208</v>
      </c>
    </row>
    <row r="304" spans="1:11" ht="27" customHeight="1" x14ac:dyDescent="0.25">
      <c r="A304" s="127"/>
      <c r="B304" s="126" t="s">
        <v>7</v>
      </c>
      <c r="C304" s="67" t="s">
        <v>14</v>
      </c>
      <c r="D304" s="49">
        <v>130</v>
      </c>
      <c r="E304" s="49">
        <v>21</v>
      </c>
      <c r="F304" s="49">
        <v>6</v>
      </c>
      <c r="G304" s="49">
        <v>3</v>
      </c>
      <c r="H304" s="49">
        <v>3</v>
      </c>
      <c r="I304" s="49">
        <v>5</v>
      </c>
      <c r="J304" s="49">
        <v>15</v>
      </c>
      <c r="K304" s="49">
        <v>183</v>
      </c>
    </row>
    <row r="305" spans="1:11" ht="27" customHeight="1" x14ac:dyDescent="0.25">
      <c r="A305" s="127"/>
      <c r="B305" s="127"/>
      <c r="C305" s="67" t="s">
        <v>16</v>
      </c>
      <c r="D305" s="47">
        <v>0.7103825136612022</v>
      </c>
      <c r="E305" s="47">
        <v>0.11475409836065573</v>
      </c>
      <c r="F305" s="47">
        <v>3.2786885245901641E-2</v>
      </c>
      <c r="G305" s="47">
        <v>1.6393442622950821E-2</v>
      </c>
      <c r="H305" s="47">
        <v>1.6393442622950821E-2</v>
      </c>
      <c r="I305" s="47">
        <v>2.7322404371584699E-2</v>
      </c>
      <c r="J305" s="47">
        <v>8.1967213114754092E-2</v>
      </c>
      <c r="K305" s="47">
        <v>1</v>
      </c>
    </row>
    <row r="306" spans="1:11" ht="27" customHeight="1" x14ac:dyDescent="0.25">
      <c r="A306" s="127"/>
      <c r="B306" s="127"/>
      <c r="C306" s="67" t="s">
        <v>930</v>
      </c>
      <c r="D306" s="47">
        <v>0.14672686230248308</v>
      </c>
      <c r="E306" s="47">
        <v>0.125</v>
      </c>
      <c r="F306" s="47">
        <v>0.13636363636363635</v>
      </c>
      <c r="G306" s="47">
        <v>0.125</v>
      </c>
      <c r="H306" s="47">
        <v>0.21428571428571427</v>
      </c>
      <c r="I306" s="47">
        <v>0.125</v>
      </c>
      <c r="J306" s="47">
        <v>0.29411764705882354</v>
      </c>
      <c r="K306" s="47">
        <v>0.1491442542787286</v>
      </c>
    </row>
    <row r="307" spans="1:11" ht="27" customHeight="1" x14ac:dyDescent="0.25">
      <c r="A307" s="127"/>
      <c r="B307" s="126"/>
      <c r="C307" s="66" t="s">
        <v>17</v>
      </c>
      <c r="D307" s="48">
        <v>0.10594947025264874</v>
      </c>
      <c r="E307" s="48">
        <v>1.7114914425427872E-2</v>
      </c>
      <c r="F307" s="48">
        <v>4.8899755501222494E-3</v>
      </c>
      <c r="G307" s="48">
        <v>2.4449877750611247E-3</v>
      </c>
      <c r="H307" s="48">
        <v>2.4449877750611247E-3</v>
      </c>
      <c r="I307" s="48">
        <v>4.0749796251018742E-3</v>
      </c>
      <c r="J307" s="48">
        <v>1.2224938875305624E-2</v>
      </c>
      <c r="K307" s="48">
        <v>0.1491442542787286</v>
      </c>
    </row>
    <row r="308" spans="1:11" ht="27" customHeight="1" x14ac:dyDescent="0.25">
      <c r="A308" s="127"/>
      <c r="B308" s="126" t="s">
        <v>8</v>
      </c>
      <c r="C308" s="67" t="s">
        <v>14</v>
      </c>
      <c r="D308" s="49">
        <v>40</v>
      </c>
      <c r="E308" s="49">
        <v>4</v>
      </c>
      <c r="F308" s="49">
        <v>1</v>
      </c>
      <c r="G308" s="49">
        <v>1</v>
      </c>
      <c r="H308" s="49">
        <v>0</v>
      </c>
      <c r="I308" s="49">
        <v>1</v>
      </c>
      <c r="J308" s="49">
        <v>2</v>
      </c>
      <c r="K308" s="49">
        <v>49</v>
      </c>
    </row>
    <row r="309" spans="1:11" ht="27" customHeight="1" x14ac:dyDescent="0.25">
      <c r="A309" s="127"/>
      <c r="B309" s="127"/>
      <c r="C309" s="67" t="s">
        <v>16</v>
      </c>
      <c r="D309" s="47">
        <v>0.81632653061224492</v>
      </c>
      <c r="E309" s="47">
        <v>8.1632653061224497E-2</v>
      </c>
      <c r="F309" s="47">
        <v>2.0408163265306124E-2</v>
      </c>
      <c r="G309" s="47">
        <v>2.0408163265306124E-2</v>
      </c>
      <c r="H309" s="47">
        <v>0</v>
      </c>
      <c r="I309" s="47">
        <v>2.0408163265306124E-2</v>
      </c>
      <c r="J309" s="47">
        <v>4.0816326530612249E-2</v>
      </c>
      <c r="K309" s="47">
        <v>1</v>
      </c>
    </row>
    <row r="310" spans="1:11" ht="27" customHeight="1" x14ac:dyDescent="0.25">
      <c r="A310" s="127"/>
      <c r="B310" s="127"/>
      <c r="C310" s="67" t="s">
        <v>930</v>
      </c>
      <c r="D310" s="47">
        <v>4.5146726862302484E-2</v>
      </c>
      <c r="E310" s="47">
        <v>2.3809523809523808E-2</v>
      </c>
      <c r="F310" s="47">
        <v>2.2727272727272728E-2</v>
      </c>
      <c r="G310" s="47">
        <v>4.1666666666666657E-2</v>
      </c>
      <c r="H310" s="47">
        <v>0</v>
      </c>
      <c r="I310" s="47">
        <v>2.5000000000000001E-2</v>
      </c>
      <c r="J310" s="47">
        <v>3.9215686274509803E-2</v>
      </c>
      <c r="K310" s="47">
        <v>3.9934800325998367E-2</v>
      </c>
    </row>
    <row r="311" spans="1:11" ht="27" customHeight="1" x14ac:dyDescent="0.25">
      <c r="A311" s="127"/>
      <c r="B311" s="126"/>
      <c r="C311" s="66" t="s">
        <v>17</v>
      </c>
      <c r="D311" s="48">
        <v>3.2599837000814993E-2</v>
      </c>
      <c r="E311" s="48">
        <v>3.2599837000814994E-3</v>
      </c>
      <c r="F311" s="48">
        <v>8.1499592502037486E-4</v>
      </c>
      <c r="G311" s="48">
        <v>8.1499592502037486E-4</v>
      </c>
      <c r="H311" s="48">
        <v>0</v>
      </c>
      <c r="I311" s="48">
        <v>8.1499592502037486E-4</v>
      </c>
      <c r="J311" s="48">
        <v>1.6299918500407497E-3</v>
      </c>
      <c r="K311" s="48">
        <v>3.9934800325998367E-2</v>
      </c>
    </row>
    <row r="312" spans="1:11" ht="27" customHeight="1" x14ac:dyDescent="0.25">
      <c r="A312" s="127"/>
      <c r="B312" s="126" t="s">
        <v>9</v>
      </c>
      <c r="C312" s="67" t="s">
        <v>14</v>
      </c>
      <c r="D312" s="49">
        <v>62</v>
      </c>
      <c r="E312" s="49">
        <v>12</v>
      </c>
      <c r="F312" s="49">
        <v>7</v>
      </c>
      <c r="G312" s="49">
        <v>2</v>
      </c>
      <c r="H312" s="49">
        <v>1</v>
      </c>
      <c r="I312" s="49">
        <v>6</v>
      </c>
      <c r="J312" s="49">
        <v>10</v>
      </c>
      <c r="K312" s="49">
        <v>100</v>
      </c>
    </row>
    <row r="313" spans="1:11" ht="27" customHeight="1" x14ac:dyDescent="0.25">
      <c r="A313" s="127"/>
      <c r="B313" s="127"/>
      <c r="C313" s="67" t="s">
        <v>16</v>
      </c>
      <c r="D313" s="47">
        <v>0.62</v>
      </c>
      <c r="E313" s="47">
        <v>0.12</v>
      </c>
      <c r="F313" s="47">
        <v>7.0000000000000007E-2</v>
      </c>
      <c r="G313" s="47">
        <v>0.02</v>
      </c>
      <c r="H313" s="47">
        <v>0.01</v>
      </c>
      <c r="I313" s="47">
        <v>0.06</v>
      </c>
      <c r="J313" s="47">
        <v>0.1</v>
      </c>
      <c r="K313" s="47">
        <v>1</v>
      </c>
    </row>
    <row r="314" spans="1:11" ht="27" customHeight="1" x14ac:dyDescent="0.25">
      <c r="A314" s="127"/>
      <c r="B314" s="127"/>
      <c r="C314" s="67" t="s">
        <v>930</v>
      </c>
      <c r="D314" s="47">
        <v>6.9977426636568849E-2</v>
      </c>
      <c r="E314" s="47">
        <v>7.1428571428571425E-2</v>
      </c>
      <c r="F314" s="47">
        <v>0.15909090909090909</v>
      </c>
      <c r="G314" s="47">
        <v>8.3333333333333315E-2</v>
      </c>
      <c r="H314" s="47">
        <v>7.1428571428571425E-2</v>
      </c>
      <c r="I314" s="47">
        <v>0.15</v>
      </c>
      <c r="J314" s="47">
        <v>0.19607843137254904</v>
      </c>
      <c r="K314" s="47">
        <v>8.1499592502037477E-2</v>
      </c>
    </row>
    <row r="315" spans="1:11" ht="27" customHeight="1" x14ac:dyDescent="0.25">
      <c r="A315" s="127"/>
      <c r="B315" s="126"/>
      <c r="C315" s="66" t="s">
        <v>17</v>
      </c>
      <c r="D315" s="48">
        <v>5.0529747351263241E-2</v>
      </c>
      <c r="E315" s="48">
        <v>9.7799511002444987E-3</v>
      </c>
      <c r="F315" s="48">
        <v>5.7049714751426254E-3</v>
      </c>
      <c r="G315" s="48">
        <v>1.6299918500407497E-3</v>
      </c>
      <c r="H315" s="48">
        <v>8.1499592502037486E-4</v>
      </c>
      <c r="I315" s="48">
        <v>4.8899755501222494E-3</v>
      </c>
      <c r="J315" s="48">
        <v>8.1499592502037484E-3</v>
      </c>
      <c r="K315" s="48">
        <v>8.1499592502037477E-2</v>
      </c>
    </row>
    <row r="316" spans="1:11" ht="27" customHeight="1" x14ac:dyDescent="0.25">
      <c r="A316" s="127"/>
      <c r="B316" s="126" t="s">
        <v>10</v>
      </c>
      <c r="C316" s="67" t="s">
        <v>14</v>
      </c>
      <c r="D316" s="49">
        <v>132</v>
      </c>
      <c r="E316" s="49">
        <v>22</v>
      </c>
      <c r="F316" s="49">
        <v>3</v>
      </c>
      <c r="G316" s="49">
        <v>3</v>
      </c>
      <c r="H316" s="49">
        <v>0</v>
      </c>
      <c r="I316" s="49">
        <v>6</v>
      </c>
      <c r="J316" s="49">
        <v>2</v>
      </c>
      <c r="K316" s="49">
        <v>168</v>
      </c>
    </row>
    <row r="317" spans="1:11" ht="27" customHeight="1" x14ac:dyDescent="0.25">
      <c r="A317" s="127"/>
      <c r="B317" s="127"/>
      <c r="C317" s="67" t="s">
        <v>16</v>
      </c>
      <c r="D317" s="47">
        <v>0.7857142857142857</v>
      </c>
      <c r="E317" s="47">
        <v>0.13095238095238096</v>
      </c>
      <c r="F317" s="47">
        <v>1.7857142857142856E-2</v>
      </c>
      <c r="G317" s="47">
        <v>1.7857142857142856E-2</v>
      </c>
      <c r="H317" s="47">
        <v>0</v>
      </c>
      <c r="I317" s="47">
        <v>3.5714285714285712E-2</v>
      </c>
      <c r="J317" s="47">
        <v>1.1904761904761904E-2</v>
      </c>
      <c r="K317" s="47">
        <v>1</v>
      </c>
    </row>
    <row r="318" spans="1:11" ht="27" customHeight="1" x14ac:dyDescent="0.25">
      <c r="A318" s="127"/>
      <c r="B318" s="127"/>
      <c r="C318" s="67" t="s">
        <v>930</v>
      </c>
      <c r="D318" s="47">
        <v>0.1489841986455982</v>
      </c>
      <c r="E318" s="47">
        <v>0.13095238095238096</v>
      </c>
      <c r="F318" s="47">
        <v>6.8181818181818177E-2</v>
      </c>
      <c r="G318" s="47">
        <v>0.125</v>
      </c>
      <c r="H318" s="47">
        <v>0</v>
      </c>
      <c r="I318" s="47">
        <v>0.15</v>
      </c>
      <c r="J318" s="47">
        <v>3.9215686274509803E-2</v>
      </c>
      <c r="K318" s="47">
        <v>0.13691931540342298</v>
      </c>
    </row>
    <row r="319" spans="1:11" ht="27" customHeight="1" x14ac:dyDescent="0.25">
      <c r="A319" s="127"/>
      <c r="B319" s="126"/>
      <c r="C319" s="66" t="s">
        <v>17</v>
      </c>
      <c r="D319" s="48">
        <v>0.10757946210268948</v>
      </c>
      <c r="E319" s="48">
        <v>1.7929910350448247E-2</v>
      </c>
      <c r="F319" s="48">
        <v>2.4449877750611247E-3</v>
      </c>
      <c r="G319" s="48">
        <v>2.4449877750611247E-3</v>
      </c>
      <c r="H319" s="48">
        <v>0</v>
      </c>
      <c r="I319" s="48">
        <v>4.8899755501222494E-3</v>
      </c>
      <c r="J319" s="48">
        <v>1.6299918500407497E-3</v>
      </c>
      <c r="K319" s="48">
        <v>0.13691931540342298</v>
      </c>
    </row>
    <row r="320" spans="1:11" ht="27" customHeight="1" x14ac:dyDescent="0.25">
      <c r="A320" s="127"/>
      <c r="B320" s="126" t="s">
        <v>11</v>
      </c>
      <c r="C320" s="67" t="s">
        <v>14</v>
      </c>
      <c r="D320" s="49">
        <v>176</v>
      </c>
      <c r="E320" s="49">
        <v>19</v>
      </c>
      <c r="F320" s="49">
        <v>12</v>
      </c>
      <c r="G320" s="49">
        <v>7</v>
      </c>
      <c r="H320" s="49">
        <v>5</v>
      </c>
      <c r="I320" s="49">
        <v>8</v>
      </c>
      <c r="J320" s="49">
        <v>5</v>
      </c>
      <c r="K320" s="49">
        <v>232</v>
      </c>
    </row>
    <row r="321" spans="1:11" ht="27" customHeight="1" x14ac:dyDescent="0.25">
      <c r="A321" s="127"/>
      <c r="B321" s="127"/>
      <c r="C321" s="67" t="s">
        <v>16</v>
      </c>
      <c r="D321" s="47">
        <v>0.75862068965517238</v>
      </c>
      <c r="E321" s="47">
        <v>8.1896551724137942E-2</v>
      </c>
      <c r="F321" s="47">
        <v>5.1724137931034482E-2</v>
      </c>
      <c r="G321" s="47">
        <v>3.0172413793103446E-2</v>
      </c>
      <c r="H321" s="47">
        <v>2.1551724137931036E-2</v>
      </c>
      <c r="I321" s="47">
        <v>3.4482758620689655E-2</v>
      </c>
      <c r="J321" s="47">
        <v>2.1551724137931036E-2</v>
      </c>
      <c r="K321" s="47">
        <v>1</v>
      </c>
    </row>
    <row r="322" spans="1:11" ht="27" customHeight="1" x14ac:dyDescent="0.25">
      <c r="A322" s="127"/>
      <c r="B322" s="127"/>
      <c r="C322" s="67" t="s">
        <v>930</v>
      </c>
      <c r="D322" s="47">
        <v>0.19864559819413091</v>
      </c>
      <c r="E322" s="47">
        <v>0.1130952380952381</v>
      </c>
      <c r="F322" s="47">
        <v>0.27272727272727271</v>
      </c>
      <c r="G322" s="47">
        <v>0.29166666666666669</v>
      </c>
      <c r="H322" s="47">
        <v>0.35714285714285715</v>
      </c>
      <c r="I322" s="47">
        <v>0.2</v>
      </c>
      <c r="J322" s="47">
        <v>9.8039215686274522E-2</v>
      </c>
      <c r="K322" s="47">
        <v>0.18907905460472699</v>
      </c>
    </row>
    <row r="323" spans="1:11" ht="27" customHeight="1" x14ac:dyDescent="0.25">
      <c r="A323" s="126"/>
      <c r="B323" s="126"/>
      <c r="C323" s="66" t="s">
        <v>17</v>
      </c>
      <c r="D323" s="48">
        <v>0.14343928280358598</v>
      </c>
      <c r="E323" s="48">
        <v>1.5484922575387123E-2</v>
      </c>
      <c r="F323" s="48">
        <v>9.7799511002444987E-3</v>
      </c>
      <c r="G323" s="48">
        <v>5.7049714751426254E-3</v>
      </c>
      <c r="H323" s="48">
        <v>4.0749796251018742E-3</v>
      </c>
      <c r="I323" s="48">
        <v>6.5199674001629989E-3</v>
      </c>
      <c r="J323" s="48">
        <v>4.0749796251018742E-3</v>
      </c>
      <c r="K323" s="48">
        <v>0.18907905460472699</v>
      </c>
    </row>
    <row r="324" spans="1:11" ht="27" customHeight="1" x14ac:dyDescent="0.25">
      <c r="A324" s="126" t="s">
        <v>4</v>
      </c>
      <c r="B324" s="127"/>
      <c r="C324" s="67" t="s">
        <v>14</v>
      </c>
      <c r="D324" s="49">
        <v>886</v>
      </c>
      <c r="E324" s="49">
        <v>168</v>
      </c>
      <c r="F324" s="49">
        <v>44</v>
      </c>
      <c r="G324" s="49">
        <v>24</v>
      </c>
      <c r="H324" s="49">
        <v>14</v>
      </c>
      <c r="I324" s="49">
        <v>40</v>
      </c>
      <c r="J324" s="49">
        <v>51</v>
      </c>
      <c r="K324" s="49">
        <v>1227</v>
      </c>
    </row>
    <row r="325" spans="1:11" ht="27" customHeight="1" x14ac:dyDescent="0.25">
      <c r="A325" s="127"/>
      <c r="B325" s="127"/>
      <c r="C325" s="67" t="s">
        <v>16</v>
      </c>
      <c r="D325" s="47">
        <v>0.72208638956805216</v>
      </c>
      <c r="E325" s="47">
        <v>0.13691931540342298</v>
      </c>
      <c r="F325" s="47">
        <v>3.5859820700896494E-2</v>
      </c>
      <c r="G325" s="47">
        <v>1.9559902200488997E-2</v>
      </c>
      <c r="H325" s="47">
        <v>1.1409942950285251E-2</v>
      </c>
      <c r="I325" s="47">
        <v>3.2599837000814993E-2</v>
      </c>
      <c r="J325" s="47">
        <v>4.1564792176039117E-2</v>
      </c>
      <c r="K325" s="47">
        <v>1</v>
      </c>
    </row>
    <row r="326" spans="1:11" ht="27" customHeight="1" x14ac:dyDescent="0.25">
      <c r="A326" s="127"/>
      <c r="B326" s="127"/>
      <c r="C326" s="67" t="s">
        <v>930</v>
      </c>
      <c r="D326" s="47">
        <v>1</v>
      </c>
      <c r="E326" s="47">
        <v>1</v>
      </c>
      <c r="F326" s="47">
        <v>1</v>
      </c>
      <c r="G326" s="47">
        <v>1</v>
      </c>
      <c r="H326" s="47">
        <v>1</v>
      </c>
      <c r="I326" s="47">
        <v>1</v>
      </c>
      <c r="J326" s="47">
        <v>1</v>
      </c>
      <c r="K326" s="47">
        <v>1</v>
      </c>
    </row>
    <row r="327" spans="1:11" s="76" customFormat="1" ht="27" customHeight="1" thickBot="1" x14ac:dyDescent="0.3">
      <c r="A327" s="128"/>
      <c r="B327" s="128"/>
      <c r="C327" s="135" t="s">
        <v>17</v>
      </c>
      <c r="D327" s="136">
        <v>0.72208638956805216</v>
      </c>
      <c r="E327" s="136">
        <v>0.13691931540342298</v>
      </c>
      <c r="F327" s="136">
        <v>3.5859820700896494E-2</v>
      </c>
      <c r="G327" s="136">
        <v>1.9559902200488997E-2</v>
      </c>
      <c r="H327" s="136">
        <v>1.1409942950285251E-2</v>
      </c>
      <c r="I327" s="136">
        <v>3.2599837000814993E-2</v>
      </c>
      <c r="J327" s="136">
        <v>4.1564792176039117E-2</v>
      </c>
      <c r="K327" s="136">
        <v>1</v>
      </c>
    </row>
    <row r="328" spans="1:11" ht="27" customHeight="1" thickTop="1" x14ac:dyDescent="0.25"/>
    <row r="329" spans="1:11" ht="27" customHeight="1" thickBot="1" x14ac:dyDescent="0.3">
      <c r="A329" s="129" t="s">
        <v>931</v>
      </c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1:11" ht="27" customHeight="1" thickTop="1" x14ac:dyDescent="0.25">
      <c r="A330" s="130"/>
      <c r="B330" s="130"/>
      <c r="C330" s="130"/>
      <c r="D330" s="132" t="s">
        <v>932</v>
      </c>
      <c r="E330" s="132"/>
      <c r="F330" s="132"/>
      <c r="G330" s="132"/>
      <c r="H330" s="132"/>
      <c r="I330" s="132"/>
      <c r="J330" s="132"/>
      <c r="K330" s="132" t="s">
        <v>4</v>
      </c>
    </row>
    <row r="331" spans="1:11" ht="125.1" customHeight="1" thickBot="1" x14ac:dyDescent="0.3">
      <c r="A331" s="131"/>
      <c r="B331" s="131"/>
      <c r="C331" s="131"/>
      <c r="D331" s="68" t="s">
        <v>899</v>
      </c>
      <c r="E331" s="68" t="s">
        <v>900</v>
      </c>
      <c r="F331" s="68" t="s">
        <v>901</v>
      </c>
      <c r="G331" s="68" t="s">
        <v>902</v>
      </c>
      <c r="H331" s="68" t="s">
        <v>903</v>
      </c>
      <c r="I331" s="68" t="s">
        <v>904</v>
      </c>
      <c r="J331" s="68" t="s">
        <v>905</v>
      </c>
      <c r="K331" s="133"/>
    </row>
    <row r="332" spans="1:11" ht="27" customHeight="1" thickTop="1" x14ac:dyDescent="0.25">
      <c r="A332" s="134" t="s">
        <v>3</v>
      </c>
      <c r="B332" s="134" t="s">
        <v>5</v>
      </c>
      <c r="C332" s="43" t="s">
        <v>14</v>
      </c>
      <c r="D332" s="46">
        <v>114</v>
      </c>
      <c r="E332" s="46">
        <v>30</v>
      </c>
      <c r="F332" s="46">
        <v>11</v>
      </c>
      <c r="G332" s="46">
        <v>3</v>
      </c>
      <c r="H332" s="46">
        <v>7</v>
      </c>
      <c r="I332" s="46">
        <v>17</v>
      </c>
      <c r="J332" s="46">
        <v>14</v>
      </c>
      <c r="K332" s="46">
        <v>196</v>
      </c>
    </row>
    <row r="333" spans="1:11" ht="27" customHeight="1" x14ac:dyDescent="0.25">
      <c r="A333" s="127"/>
      <c r="B333" s="127"/>
      <c r="C333" s="67" t="s">
        <v>16</v>
      </c>
      <c r="D333" s="47">
        <v>0.58163265306122447</v>
      </c>
      <c r="E333" s="47">
        <v>0.15306122448979592</v>
      </c>
      <c r="F333" s="47">
        <v>5.6122448979591837E-2</v>
      </c>
      <c r="G333" s="47">
        <v>1.5306122448979591E-2</v>
      </c>
      <c r="H333" s="47">
        <v>3.5714285714285712E-2</v>
      </c>
      <c r="I333" s="47">
        <v>8.673469387755102E-2</v>
      </c>
      <c r="J333" s="47">
        <v>7.1428571428571425E-2</v>
      </c>
      <c r="K333" s="47">
        <v>1</v>
      </c>
    </row>
    <row r="334" spans="1:11" ht="27" customHeight="1" x14ac:dyDescent="0.25">
      <c r="A334" s="127"/>
      <c r="B334" s="127"/>
      <c r="C334" s="67" t="s">
        <v>933</v>
      </c>
      <c r="D334" s="47">
        <v>0.15322580645161291</v>
      </c>
      <c r="E334" s="47">
        <v>0.13043478260869565</v>
      </c>
      <c r="F334" s="47">
        <v>0.19298245614035087</v>
      </c>
      <c r="G334" s="47">
        <v>8.8235294117647065E-2</v>
      </c>
      <c r="H334" s="47">
        <v>0.1891891891891892</v>
      </c>
      <c r="I334" s="47">
        <v>0.26984126984126983</v>
      </c>
      <c r="J334" s="47">
        <v>0.22580645161290319</v>
      </c>
      <c r="K334" s="47">
        <v>0.15973920130399347</v>
      </c>
    </row>
    <row r="335" spans="1:11" ht="27" customHeight="1" x14ac:dyDescent="0.25">
      <c r="A335" s="127"/>
      <c r="B335" s="126"/>
      <c r="C335" s="66" t="s">
        <v>17</v>
      </c>
      <c r="D335" s="48">
        <v>9.2909535452322736E-2</v>
      </c>
      <c r="E335" s="48">
        <v>2.4449877750611249E-2</v>
      </c>
      <c r="F335" s="48">
        <v>8.9649551752241236E-3</v>
      </c>
      <c r="G335" s="48">
        <v>2.4449877750611247E-3</v>
      </c>
      <c r="H335" s="48">
        <v>5.7049714751426254E-3</v>
      </c>
      <c r="I335" s="48">
        <v>1.3854930725346373E-2</v>
      </c>
      <c r="J335" s="48">
        <v>1.1409942950285251E-2</v>
      </c>
      <c r="K335" s="48">
        <v>0.15973920130399347</v>
      </c>
    </row>
    <row r="336" spans="1:11" ht="27" customHeight="1" x14ac:dyDescent="0.25">
      <c r="A336" s="127"/>
      <c r="B336" s="126" t="s">
        <v>6</v>
      </c>
      <c r="C336" s="67" t="s">
        <v>14</v>
      </c>
      <c r="D336" s="49">
        <v>184</v>
      </c>
      <c r="E336" s="49">
        <v>75</v>
      </c>
      <c r="F336" s="49">
        <v>11</v>
      </c>
      <c r="G336" s="49">
        <v>8</v>
      </c>
      <c r="H336" s="49">
        <v>6</v>
      </c>
      <c r="I336" s="49">
        <v>9</v>
      </c>
      <c r="J336" s="49">
        <v>6</v>
      </c>
      <c r="K336" s="49">
        <v>299</v>
      </c>
    </row>
    <row r="337" spans="1:11" ht="27" customHeight="1" x14ac:dyDescent="0.25">
      <c r="A337" s="127"/>
      <c r="B337" s="127"/>
      <c r="C337" s="67" t="s">
        <v>16</v>
      </c>
      <c r="D337" s="47">
        <v>0.61538461538461542</v>
      </c>
      <c r="E337" s="47">
        <v>0.25083612040133779</v>
      </c>
      <c r="F337" s="47">
        <v>3.678929765886288E-2</v>
      </c>
      <c r="G337" s="47">
        <v>2.6755852842809364E-2</v>
      </c>
      <c r="H337" s="47">
        <v>2.0066889632107024E-2</v>
      </c>
      <c r="I337" s="47">
        <v>3.0100334448160536E-2</v>
      </c>
      <c r="J337" s="47">
        <v>2.0066889632107024E-2</v>
      </c>
      <c r="K337" s="47">
        <v>1</v>
      </c>
    </row>
    <row r="338" spans="1:11" ht="27" customHeight="1" x14ac:dyDescent="0.25">
      <c r="A338" s="127"/>
      <c r="B338" s="127"/>
      <c r="C338" s="67" t="s">
        <v>933</v>
      </c>
      <c r="D338" s="47">
        <v>0.24731182795698925</v>
      </c>
      <c r="E338" s="47">
        <v>0.32608695652173914</v>
      </c>
      <c r="F338" s="47">
        <v>0.19298245614035087</v>
      </c>
      <c r="G338" s="47">
        <v>0.23529411764705879</v>
      </c>
      <c r="H338" s="47">
        <v>0.16216216216216217</v>
      </c>
      <c r="I338" s="47">
        <v>0.14285714285714285</v>
      </c>
      <c r="J338" s="47">
        <v>9.6774193548387094E-2</v>
      </c>
      <c r="K338" s="47">
        <v>0.24368378158109208</v>
      </c>
    </row>
    <row r="339" spans="1:11" ht="27" customHeight="1" x14ac:dyDescent="0.25">
      <c r="A339" s="127"/>
      <c r="B339" s="126"/>
      <c r="C339" s="66" t="s">
        <v>17</v>
      </c>
      <c r="D339" s="48">
        <v>0.14995925020374898</v>
      </c>
      <c r="E339" s="48">
        <v>6.1124694376528114E-2</v>
      </c>
      <c r="F339" s="48">
        <v>8.9649551752241236E-3</v>
      </c>
      <c r="G339" s="48">
        <v>6.5199674001629989E-3</v>
      </c>
      <c r="H339" s="48">
        <v>4.8899755501222494E-3</v>
      </c>
      <c r="I339" s="48">
        <v>7.3349633251833749E-3</v>
      </c>
      <c r="J339" s="48">
        <v>4.8899755501222494E-3</v>
      </c>
      <c r="K339" s="48">
        <v>0.24368378158109208</v>
      </c>
    </row>
    <row r="340" spans="1:11" ht="27" customHeight="1" x14ac:dyDescent="0.25">
      <c r="A340" s="127"/>
      <c r="B340" s="126" t="s">
        <v>7</v>
      </c>
      <c r="C340" s="67" t="s">
        <v>14</v>
      </c>
      <c r="D340" s="49">
        <v>95</v>
      </c>
      <c r="E340" s="49">
        <v>49</v>
      </c>
      <c r="F340" s="49">
        <v>8</v>
      </c>
      <c r="G340" s="49">
        <v>5</v>
      </c>
      <c r="H340" s="49">
        <v>8</v>
      </c>
      <c r="I340" s="49">
        <v>7</v>
      </c>
      <c r="J340" s="49">
        <v>11</v>
      </c>
      <c r="K340" s="49">
        <v>183</v>
      </c>
    </row>
    <row r="341" spans="1:11" ht="27" customHeight="1" x14ac:dyDescent="0.25">
      <c r="A341" s="127"/>
      <c r="B341" s="127"/>
      <c r="C341" s="67" t="s">
        <v>16</v>
      </c>
      <c r="D341" s="47">
        <v>0.51912568306010931</v>
      </c>
      <c r="E341" s="47">
        <v>0.26775956284153007</v>
      </c>
      <c r="F341" s="47">
        <v>4.3715846994535526E-2</v>
      </c>
      <c r="G341" s="47">
        <v>2.7322404371584699E-2</v>
      </c>
      <c r="H341" s="47">
        <v>4.3715846994535526E-2</v>
      </c>
      <c r="I341" s="47">
        <v>3.825136612021858E-2</v>
      </c>
      <c r="J341" s="47">
        <v>6.0109289617486336E-2</v>
      </c>
      <c r="K341" s="47">
        <v>1</v>
      </c>
    </row>
    <row r="342" spans="1:11" ht="27" customHeight="1" x14ac:dyDescent="0.25">
      <c r="A342" s="127"/>
      <c r="B342" s="127"/>
      <c r="C342" s="67" t="s">
        <v>933</v>
      </c>
      <c r="D342" s="47">
        <v>0.12768817204301075</v>
      </c>
      <c r="E342" s="47">
        <v>0.21304347826086956</v>
      </c>
      <c r="F342" s="47">
        <v>0.14035087719298245</v>
      </c>
      <c r="G342" s="47">
        <v>0.14705882352941177</v>
      </c>
      <c r="H342" s="47">
        <v>0.2162162162162162</v>
      </c>
      <c r="I342" s="47">
        <v>0.1111111111111111</v>
      </c>
      <c r="J342" s="47">
        <v>0.17741935483870969</v>
      </c>
      <c r="K342" s="47">
        <v>0.1491442542787286</v>
      </c>
    </row>
    <row r="343" spans="1:11" ht="27" customHeight="1" x14ac:dyDescent="0.25">
      <c r="A343" s="127"/>
      <c r="B343" s="126"/>
      <c r="C343" s="66" t="s">
        <v>17</v>
      </c>
      <c r="D343" s="48">
        <v>7.7424612876935611E-2</v>
      </c>
      <c r="E343" s="48">
        <v>3.9934800325998367E-2</v>
      </c>
      <c r="F343" s="48">
        <v>6.5199674001629989E-3</v>
      </c>
      <c r="G343" s="48">
        <v>4.0749796251018742E-3</v>
      </c>
      <c r="H343" s="48">
        <v>6.5199674001629989E-3</v>
      </c>
      <c r="I343" s="48">
        <v>5.7049714751426254E-3</v>
      </c>
      <c r="J343" s="48">
        <v>8.9649551752241236E-3</v>
      </c>
      <c r="K343" s="48">
        <v>0.1491442542787286</v>
      </c>
    </row>
    <row r="344" spans="1:11" ht="27" customHeight="1" x14ac:dyDescent="0.25">
      <c r="A344" s="127"/>
      <c r="B344" s="126" t="s">
        <v>8</v>
      </c>
      <c r="C344" s="67" t="s">
        <v>14</v>
      </c>
      <c r="D344" s="49">
        <v>29</v>
      </c>
      <c r="E344" s="49">
        <v>10</v>
      </c>
      <c r="F344" s="49">
        <v>3</v>
      </c>
      <c r="G344" s="49">
        <v>2</v>
      </c>
      <c r="H344" s="49">
        <v>1</v>
      </c>
      <c r="I344" s="49">
        <v>3</v>
      </c>
      <c r="J344" s="49">
        <v>1</v>
      </c>
      <c r="K344" s="49">
        <v>49</v>
      </c>
    </row>
    <row r="345" spans="1:11" ht="27" customHeight="1" x14ac:dyDescent="0.25">
      <c r="A345" s="127"/>
      <c r="B345" s="127"/>
      <c r="C345" s="67" t="s">
        <v>16</v>
      </c>
      <c r="D345" s="47">
        <v>0.59183673469387754</v>
      </c>
      <c r="E345" s="47">
        <v>0.20408163265306123</v>
      </c>
      <c r="F345" s="47">
        <v>6.1224489795918366E-2</v>
      </c>
      <c r="G345" s="47">
        <v>4.0816326530612249E-2</v>
      </c>
      <c r="H345" s="47">
        <v>2.0408163265306124E-2</v>
      </c>
      <c r="I345" s="47">
        <v>6.1224489795918366E-2</v>
      </c>
      <c r="J345" s="47">
        <v>2.0408163265306124E-2</v>
      </c>
      <c r="K345" s="47">
        <v>1</v>
      </c>
    </row>
    <row r="346" spans="1:11" ht="27" customHeight="1" x14ac:dyDescent="0.25">
      <c r="A346" s="127"/>
      <c r="B346" s="127"/>
      <c r="C346" s="67" t="s">
        <v>933</v>
      </c>
      <c r="D346" s="47">
        <v>3.8978494623655914E-2</v>
      </c>
      <c r="E346" s="47">
        <v>4.3478260869565216E-2</v>
      </c>
      <c r="F346" s="47">
        <v>5.2631578947368418E-2</v>
      </c>
      <c r="G346" s="47">
        <v>5.8823529411764698E-2</v>
      </c>
      <c r="H346" s="47">
        <v>2.7027027027027025E-2</v>
      </c>
      <c r="I346" s="47">
        <v>4.7619047619047616E-2</v>
      </c>
      <c r="J346" s="47">
        <v>1.6129032258064516E-2</v>
      </c>
      <c r="K346" s="47">
        <v>3.9934800325998367E-2</v>
      </c>
    </row>
    <row r="347" spans="1:11" ht="27" customHeight="1" x14ac:dyDescent="0.25">
      <c r="A347" s="127"/>
      <c r="B347" s="126"/>
      <c r="C347" s="66" t="s">
        <v>17</v>
      </c>
      <c r="D347" s="48">
        <v>2.3634881825590873E-2</v>
      </c>
      <c r="E347" s="48">
        <v>8.1499592502037484E-3</v>
      </c>
      <c r="F347" s="48">
        <v>2.4449877750611247E-3</v>
      </c>
      <c r="G347" s="48">
        <v>1.6299918500407497E-3</v>
      </c>
      <c r="H347" s="48">
        <v>8.1499592502037486E-4</v>
      </c>
      <c r="I347" s="48">
        <v>2.4449877750611247E-3</v>
      </c>
      <c r="J347" s="48">
        <v>8.1499592502037486E-4</v>
      </c>
      <c r="K347" s="48">
        <v>3.9934800325998367E-2</v>
      </c>
    </row>
    <row r="348" spans="1:11" ht="27" customHeight="1" x14ac:dyDescent="0.25">
      <c r="A348" s="127"/>
      <c r="B348" s="126" t="s">
        <v>9</v>
      </c>
      <c r="C348" s="67" t="s">
        <v>14</v>
      </c>
      <c r="D348" s="49">
        <v>56</v>
      </c>
      <c r="E348" s="49">
        <v>15</v>
      </c>
      <c r="F348" s="49">
        <v>9</v>
      </c>
      <c r="G348" s="49">
        <v>3</v>
      </c>
      <c r="H348" s="49">
        <v>2</v>
      </c>
      <c r="I348" s="49">
        <v>9</v>
      </c>
      <c r="J348" s="49">
        <v>6</v>
      </c>
      <c r="K348" s="49">
        <v>100</v>
      </c>
    </row>
    <row r="349" spans="1:11" ht="27" customHeight="1" x14ac:dyDescent="0.25">
      <c r="A349" s="127"/>
      <c r="B349" s="127"/>
      <c r="C349" s="67" t="s">
        <v>16</v>
      </c>
      <c r="D349" s="47">
        <v>0.56000000000000005</v>
      </c>
      <c r="E349" s="47">
        <v>0.15</v>
      </c>
      <c r="F349" s="47">
        <v>0.09</v>
      </c>
      <c r="G349" s="47">
        <v>0.03</v>
      </c>
      <c r="H349" s="47">
        <v>0.02</v>
      </c>
      <c r="I349" s="47">
        <v>0.09</v>
      </c>
      <c r="J349" s="47">
        <v>0.06</v>
      </c>
      <c r="K349" s="47">
        <v>1</v>
      </c>
    </row>
    <row r="350" spans="1:11" ht="27" customHeight="1" x14ac:dyDescent="0.25">
      <c r="A350" s="127"/>
      <c r="B350" s="127"/>
      <c r="C350" s="67" t="s">
        <v>933</v>
      </c>
      <c r="D350" s="47">
        <v>7.5268817204301078E-2</v>
      </c>
      <c r="E350" s="47">
        <v>6.5217391304347824E-2</v>
      </c>
      <c r="F350" s="47">
        <v>0.15789473684210525</v>
      </c>
      <c r="G350" s="47">
        <v>8.8235294117647065E-2</v>
      </c>
      <c r="H350" s="47">
        <v>5.405405405405405E-2</v>
      </c>
      <c r="I350" s="47">
        <v>0.14285714285714285</v>
      </c>
      <c r="J350" s="47">
        <v>9.6774193548387094E-2</v>
      </c>
      <c r="K350" s="47">
        <v>8.1499592502037477E-2</v>
      </c>
    </row>
    <row r="351" spans="1:11" ht="27" customHeight="1" x14ac:dyDescent="0.25">
      <c r="A351" s="127"/>
      <c r="B351" s="126"/>
      <c r="C351" s="66" t="s">
        <v>17</v>
      </c>
      <c r="D351" s="48">
        <v>4.5639771801141003E-2</v>
      </c>
      <c r="E351" s="48">
        <v>1.2224938875305624E-2</v>
      </c>
      <c r="F351" s="48">
        <v>7.3349633251833749E-3</v>
      </c>
      <c r="G351" s="48">
        <v>2.4449877750611247E-3</v>
      </c>
      <c r="H351" s="48">
        <v>1.6299918500407497E-3</v>
      </c>
      <c r="I351" s="48">
        <v>7.3349633251833749E-3</v>
      </c>
      <c r="J351" s="48">
        <v>4.8899755501222494E-3</v>
      </c>
      <c r="K351" s="48">
        <v>8.1499592502037477E-2</v>
      </c>
    </row>
    <row r="352" spans="1:11" ht="27" customHeight="1" x14ac:dyDescent="0.25">
      <c r="A352" s="127"/>
      <c r="B352" s="126" t="s">
        <v>10</v>
      </c>
      <c r="C352" s="67" t="s">
        <v>14</v>
      </c>
      <c r="D352" s="49">
        <v>123</v>
      </c>
      <c r="E352" s="49">
        <v>25</v>
      </c>
      <c r="F352" s="49">
        <v>5</v>
      </c>
      <c r="G352" s="49">
        <v>3</v>
      </c>
      <c r="H352" s="49">
        <v>2</v>
      </c>
      <c r="I352" s="49">
        <v>5</v>
      </c>
      <c r="J352" s="49">
        <v>5</v>
      </c>
      <c r="K352" s="49">
        <v>168</v>
      </c>
    </row>
    <row r="353" spans="1:11" ht="27" customHeight="1" x14ac:dyDescent="0.25">
      <c r="A353" s="127"/>
      <c r="B353" s="127"/>
      <c r="C353" s="67" t="s">
        <v>16</v>
      </c>
      <c r="D353" s="47">
        <v>0.7321428571428571</v>
      </c>
      <c r="E353" s="47">
        <v>0.14880952380952381</v>
      </c>
      <c r="F353" s="47">
        <v>2.9761904761904757E-2</v>
      </c>
      <c r="G353" s="47">
        <v>1.7857142857142856E-2</v>
      </c>
      <c r="H353" s="47">
        <v>1.1904761904761904E-2</v>
      </c>
      <c r="I353" s="47">
        <v>2.9761904761904757E-2</v>
      </c>
      <c r="J353" s="47">
        <v>2.9761904761904757E-2</v>
      </c>
      <c r="K353" s="47">
        <v>1</v>
      </c>
    </row>
    <row r="354" spans="1:11" ht="27" customHeight="1" x14ac:dyDescent="0.25">
      <c r="A354" s="127"/>
      <c r="B354" s="127"/>
      <c r="C354" s="67" t="s">
        <v>933</v>
      </c>
      <c r="D354" s="47">
        <v>0.16532258064516128</v>
      </c>
      <c r="E354" s="47">
        <v>0.10869565217391304</v>
      </c>
      <c r="F354" s="47">
        <v>8.771929824561403E-2</v>
      </c>
      <c r="G354" s="47">
        <v>8.8235294117647065E-2</v>
      </c>
      <c r="H354" s="47">
        <v>5.405405405405405E-2</v>
      </c>
      <c r="I354" s="47">
        <v>7.9365079365079361E-2</v>
      </c>
      <c r="J354" s="47">
        <v>8.0645161290322578E-2</v>
      </c>
      <c r="K354" s="47">
        <v>0.13691931540342298</v>
      </c>
    </row>
    <row r="355" spans="1:11" ht="27" customHeight="1" x14ac:dyDescent="0.25">
      <c r="A355" s="127"/>
      <c r="B355" s="126"/>
      <c r="C355" s="66" t="s">
        <v>17</v>
      </c>
      <c r="D355" s="48">
        <v>0.10024449877750613</v>
      </c>
      <c r="E355" s="48">
        <v>2.0374898125509369E-2</v>
      </c>
      <c r="F355" s="48">
        <v>4.0749796251018742E-3</v>
      </c>
      <c r="G355" s="48">
        <v>2.4449877750611247E-3</v>
      </c>
      <c r="H355" s="48">
        <v>1.6299918500407497E-3</v>
      </c>
      <c r="I355" s="48">
        <v>4.0749796251018742E-3</v>
      </c>
      <c r="J355" s="48">
        <v>4.0749796251018742E-3</v>
      </c>
      <c r="K355" s="48">
        <v>0.13691931540342298</v>
      </c>
    </row>
    <row r="356" spans="1:11" ht="27" customHeight="1" x14ac:dyDescent="0.25">
      <c r="A356" s="127"/>
      <c r="B356" s="126" t="s">
        <v>11</v>
      </c>
      <c r="C356" s="67" t="s">
        <v>14</v>
      </c>
      <c r="D356" s="49">
        <v>143</v>
      </c>
      <c r="E356" s="49">
        <v>26</v>
      </c>
      <c r="F356" s="49">
        <v>10</v>
      </c>
      <c r="G356" s="49">
        <v>10</v>
      </c>
      <c r="H356" s="49">
        <v>11</v>
      </c>
      <c r="I356" s="49">
        <v>13</v>
      </c>
      <c r="J356" s="49">
        <v>19</v>
      </c>
      <c r="K356" s="49">
        <v>232</v>
      </c>
    </row>
    <row r="357" spans="1:11" ht="27" customHeight="1" x14ac:dyDescent="0.25">
      <c r="A357" s="127"/>
      <c r="B357" s="127"/>
      <c r="C357" s="67" t="s">
        <v>16</v>
      </c>
      <c r="D357" s="47">
        <v>0.61637931034482762</v>
      </c>
      <c r="E357" s="47">
        <v>0.11206896551724138</v>
      </c>
      <c r="F357" s="47">
        <v>4.3103448275862072E-2</v>
      </c>
      <c r="G357" s="47">
        <v>4.3103448275862072E-2</v>
      </c>
      <c r="H357" s="47">
        <v>4.7413793103448273E-2</v>
      </c>
      <c r="I357" s="47">
        <v>5.6034482758620691E-2</v>
      </c>
      <c r="J357" s="47">
        <v>8.1896551724137942E-2</v>
      </c>
      <c r="K357" s="47">
        <v>1</v>
      </c>
    </row>
    <row r="358" spans="1:11" ht="27" customHeight="1" x14ac:dyDescent="0.25">
      <c r="A358" s="127"/>
      <c r="B358" s="127"/>
      <c r="C358" s="67" t="s">
        <v>933</v>
      </c>
      <c r="D358" s="47">
        <v>0.19220430107526881</v>
      </c>
      <c r="E358" s="47">
        <v>0.11304347826086956</v>
      </c>
      <c r="F358" s="47">
        <v>0.17543859649122806</v>
      </c>
      <c r="G358" s="47">
        <v>0.29411764705882354</v>
      </c>
      <c r="H358" s="47">
        <v>0.29729729729729731</v>
      </c>
      <c r="I358" s="47">
        <v>0.20634920634920634</v>
      </c>
      <c r="J358" s="47">
        <v>0.30645161290322581</v>
      </c>
      <c r="K358" s="47">
        <v>0.18907905460472699</v>
      </c>
    </row>
    <row r="359" spans="1:11" ht="27" customHeight="1" x14ac:dyDescent="0.25">
      <c r="A359" s="126"/>
      <c r="B359" s="126"/>
      <c r="C359" s="66" t="s">
        <v>17</v>
      </c>
      <c r="D359" s="48">
        <v>0.11654441727791359</v>
      </c>
      <c r="E359" s="48">
        <v>2.1189894050529748E-2</v>
      </c>
      <c r="F359" s="48">
        <v>8.1499592502037484E-3</v>
      </c>
      <c r="G359" s="48">
        <v>8.1499592502037484E-3</v>
      </c>
      <c r="H359" s="48">
        <v>8.9649551752241236E-3</v>
      </c>
      <c r="I359" s="48">
        <v>1.0594947025264874E-2</v>
      </c>
      <c r="J359" s="48">
        <v>1.5484922575387123E-2</v>
      </c>
      <c r="K359" s="48">
        <v>0.18907905460472699</v>
      </c>
    </row>
    <row r="360" spans="1:11" ht="27" customHeight="1" x14ac:dyDescent="0.25">
      <c r="A360" s="126" t="s">
        <v>4</v>
      </c>
      <c r="B360" s="127"/>
      <c r="C360" s="67" t="s">
        <v>14</v>
      </c>
      <c r="D360" s="49">
        <v>744</v>
      </c>
      <c r="E360" s="49">
        <v>230</v>
      </c>
      <c r="F360" s="49">
        <v>57</v>
      </c>
      <c r="G360" s="49">
        <v>34</v>
      </c>
      <c r="H360" s="49">
        <v>37</v>
      </c>
      <c r="I360" s="49">
        <v>63</v>
      </c>
      <c r="J360" s="49">
        <v>62</v>
      </c>
      <c r="K360" s="49">
        <v>1227</v>
      </c>
    </row>
    <row r="361" spans="1:11" ht="27" customHeight="1" x14ac:dyDescent="0.25">
      <c r="A361" s="127"/>
      <c r="B361" s="127"/>
      <c r="C361" s="67" t="s">
        <v>16</v>
      </c>
      <c r="D361" s="47">
        <v>0.60635696821515894</v>
      </c>
      <c r="E361" s="47">
        <v>0.18744906275468623</v>
      </c>
      <c r="F361" s="47">
        <v>4.6454767726161368E-2</v>
      </c>
      <c r="G361" s="47">
        <v>2.7709861450692746E-2</v>
      </c>
      <c r="H361" s="47">
        <v>3.0154849225753871E-2</v>
      </c>
      <c r="I361" s="47">
        <v>5.1344743276283619E-2</v>
      </c>
      <c r="J361" s="47">
        <v>5.0529747351263241E-2</v>
      </c>
      <c r="K361" s="47">
        <v>1</v>
      </c>
    </row>
    <row r="362" spans="1:11" ht="27" customHeight="1" x14ac:dyDescent="0.25">
      <c r="A362" s="127"/>
      <c r="B362" s="127"/>
      <c r="C362" s="67" t="s">
        <v>933</v>
      </c>
      <c r="D362" s="47">
        <v>1</v>
      </c>
      <c r="E362" s="47">
        <v>1</v>
      </c>
      <c r="F362" s="47">
        <v>1</v>
      </c>
      <c r="G362" s="47">
        <v>1</v>
      </c>
      <c r="H362" s="47">
        <v>1</v>
      </c>
      <c r="I362" s="47">
        <v>1</v>
      </c>
      <c r="J362" s="47">
        <v>1</v>
      </c>
      <c r="K362" s="47">
        <v>1</v>
      </c>
    </row>
    <row r="363" spans="1:11" s="76" customFormat="1" ht="27" customHeight="1" thickBot="1" x14ac:dyDescent="0.3">
      <c r="A363" s="128"/>
      <c r="B363" s="128"/>
      <c r="C363" s="135" t="s">
        <v>17</v>
      </c>
      <c r="D363" s="136">
        <v>0.60635696821515894</v>
      </c>
      <c r="E363" s="136">
        <v>0.18744906275468623</v>
      </c>
      <c r="F363" s="136">
        <v>4.6454767726161368E-2</v>
      </c>
      <c r="G363" s="136">
        <v>2.7709861450692746E-2</v>
      </c>
      <c r="H363" s="136">
        <v>3.0154849225753871E-2</v>
      </c>
      <c r="I363" s="136">
        <v>5.1344743276283619E-2</v>
      </c>
      <c r="J363" s="136">
        <v>5.0529747351263241E-2</v>
      </c>
      <c r="K363" s="136">
        <v>1</v>
      </c>
    </row>
    <row r="364" spans="1:11" ht="27" customHeight="1" thickTop="1" x14ac:dyDescent="0.25"/>
    <row r="365" spans="1:11" ht="27" customHeight="1" thickBot="1" x14ac:dyDescent="0.3">
      <c r="A365" s="129" t="s">
        <v>934</v>
      </c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</row>
    <row r="366" spans="1:11" ht="27" customHeight="1" thickTop="1" x14ac:dyDescent="0.25">
      <c r="A366" s="130"/>
      <c r="B366" s="130"/>
      <c r="C366" s="130"/>
      <c r="D366" s="132" t="s">
        <v>935</v>
      </c>
      <c r="E366" s="132"/>
      <c r="F366" s="132"/>
      <c r="G366" s="132"/>
      <c r="H366" s="132"/>
      <c r="I366" s="132"/>
      <c r="J366" s="132"/>
      <c r="K366" s="132" t="s">
        <v>4</v>
      </c>
    </row>
    <row r="367" spans="1:11" ht="125.1" customHeight="1" thickBot="1" x14ac:dyDescent="0.3">
      <c r="A367" s="131"/>
      <c r="B367" s="131"/>
      <c r="C367" s="131"/>
      <c r="D367" s="68" t="s">
        <v>899</v>
      </c>
      <c r="E367" s="68" t="s">
        <v>900</v>
      </c>
      <c r="F367" s="68" t="s">
        <v>901</v>
      </c>
      <c r="G367" s="68" t="s">
        <v>902</v>
      </c>
      <c r="H367" s="68" t="s">
        <v>903</v>
      </c>
      <c r="I367" s="68" t="s">
        <v>904</v>
      </c>
      <c r="J367" s="68" t="s">
        <v>905</v>
      </c>
      <c r="K367" s="133"/>
    </row>
    <row r="368" spans="1:11" ht="27" customHeight="1" thickTop="1" x14ac:dyDescent="0.25">
      <c r="A368" s="134" t="s">
        <v>3</v>
      </c>
      <c r="B368" s="134" t="s">
        <v>5</v>
      </c>
      <c r="C368" s="43" t="s">
        <v>14</v>
      </c>
      <c r="D368" s="46">
        <v>147</v>
      </c>
      <c r="E368" s="46">
        <v>15</v>
      </c>
      <c r="F368" s="46">
        <v>16</v>
      </c>
      <c r="G368" s="46">
        <v>1</v>
      </c>
      <c r="H368" s="46">
        <v>3</v>
      </c>
      <c r="I368" s="46">
        <v>7</v>
      </c>
      <c r="J368" s="46">
        <v>7</v>
      </c>
      <c r="K368" s="46">
        <v>196</v>
      </c>
    </row>
    <row r="369" spans="1:11" ht="27" customHeight="1" x14ac:dyDescent="0.25">
      <c r="A369" s="127"/>
      <c r="B369" s="127"/>
      <c r="C369" s="67" t="s">
        <v>16</v>
      </c>
      <c r="D369" s="47">
        <v>0.75</v>
      </c>
      <c r="E369" s="47">
        <v>7.6530612244897961E-2</v>
      </c>
      <c r="F369" s="47">
        <v>8.1632653061224497E-2</v>
      </c>
      <c r="G369" s="47">
        <v>5.1020408163265311E-3</v>
      </c>
      <c r="H369" s="47">
        <v>1.5306122448979591E-2</v>
      </c>
      <c r="I369" s="47">
        <v>3.5714285714285712E-2</v>
      </c>
      <c r="J369" s="47">
        <v>3.5714285714285712E-2</v>
      </c>
      <c r="K369" s="47">
        <v>1</v>
      </c>
    </row>
    <row r="370" spans="1:11" ht="27" customHeight="1" x14ac:dyDescent="0.25">
      <c r="A370" s="127"/>
      <c r="B370" s="127"/>
      <c r="C370" s="67" t="s">
        <v>936</v>
      </c>
      <c r="D370" s="47">
        <v>0.16118421052631579</v>
      </c>
      <c r="E370" s="47">
        <v>0.13157894736842105</v>
      </c>
      <c r="F370" s="47">
        <v>0.19277108433734941</v>
      </c>
      <c r="G370" s="47">
        <v>2.7777777777777776E-2</v>
      </c>
      <c r="H370" s="47">
        <v>0.13043478260869565</v>
      </c>
      <c r="I370" s="47">
        <v>0.2</v>
      </c>
      <c r="J370" s="47">
        <v>0.29166666666666669</v>
      </c>
      <c r="K370" s="47">
        <v>0.15973920130399347</v>
      </c>
    </row>
    <row r="371" spans="1:11" ht="27" customHeight="1" x14ac:dyDescent="0.25">
      <c r="A371" s="127"/>
      <c r="B371" s="126"/>
      <c r="C371" s="66" t="s">
        <v>17</v>
      </c>
      <c r="D371" s="48">
        <v>0.11980440097799511</v>
      </c>
      <c r="E371" s="48">
        <v>1.2224938875305624E-2</v>
      </c>
      <c r="F371" s="48">
        <v>1.3039934800325998E-2</v>
      </c>
      <c r="G371" s="48">
        <v>8.1499592502037486E-4</v>
      </c>
      <c r="H371" s="48">
        <v>2.4449877750611247E-3</v>
      </c>
      <c r="I371" s="48">
        <v>5.7049714751426254E-3</v>
      </c>
      <c r="J371" s="48">
        <v>5.7049714751426254E-3</v>
      </c>
      <c r="K371" s="48">
        <v>0.15973920130399347</v>
      </c>
    </row>
    <row r="372" spans="1:11" ht="27" customHeight="1" x14ac:dyDescent="0.25">
      <c r="A372" s="127"/>
      <c r="B372" s="126" t="s">
        <v>6</v>
      </c>
      <c r="C372" s="67" t="s">
        <v>14</v>
      </c>
      <c r="D372" s="49">
        <v>219</v>
      </c>
      <c r="E372" s="49">
        <v>39</v>
      </c>
      <c r="F372" s="49">
        <v>18</v>
      </c>
      <c r="G372" s="49">
        <v>8</v>
      </c>
      <c r="H372" s="49">
        <v>6</v>
      </c>
      <c r="I372" s="49">
        <v>6</v>
      </c>
      <c r="J372" s="49">
        <v>3</v>
      </c>
      <c r="K372" s="49">
        <v>299</v>
      </c>
    </row>
    <row r="373" spans="1:11" ht="27" customHeight="1" x14ac:dyDescent="0.25">
      <c r="A373" s="127"/>
      <c r="B373" s="127"/>
      <c r="C373" s="67" t="s">
        <v>16</v>
      </c>
      <c r="D373" s="47">
        <v>0.7324414715719062</v>
      </c>
      <c r="E373" s="47">
        <v>0.13043478260869565</v>
      </c>
      <c r="F373" s="47">
        <v>6.0200668896321072E-2</v>
      </c>
      <c r="G373" s="47">
        <v>2.6755852842809364E-2</v>
      </c>
      <c r="H373" s="47">
        <v>2.0066889632107024E-2</v>
      </c>
      <c r="I373" s="47">
        <v>2.0066889632107024E-2</v>
      </c>
      <c r="J373" s="47">
        <v>1.0033444816053512E-2</v>
      </c>
      <c r="K373" s="47">
        <v>1</v>
      </c>
    </row>
    <row r="374" spans="1:11" ht="27" customHeight="1" x14ac:dyDescent="0.25">
      <c r="A374" s="127"/>
      <c r="B374" s="127"/>
      <c r="C374" s="67" t="s">
        <v>936</v>
      </c>
      <c r="D374" s="47">
        <v>0.24013157894736842</v>
      </c>
      <c r="E374" s="47">
        <v>0.34210526315789475</v>
      </c>
      <c r="F374" s="47">
        <v>0.21686746987951808</v>
      </c>
      <c r="G374" s="47">
        <v>0.22222222222222221</v>
      </c>
      <c r="H374" s="47">
        <v>0.2608695652173913</v>
      </c>
      <c r="I374" s="47">
        <v>0.17142857142857143</v>
      </c>
      <c r="J374" s="47">
        <v>0.125</v>
      </c>
      <c r="K374" s="47">
        <v>0.24368378158109208</v>
      </c>
    </row>
    <row r="375" spans="1:11" ht="27" customHeight="1" x14ac:dyDescent="0.25">
      <c r="A375" s="127"/>
      <c r="B375" s="126"/>
      <c r="C375" s="66" t="s">
        <v>17</v>
      </c>
      <c r="D375" s="48">
        <v>0.17848410757946209</v>
      </c>
      <c r="E375" s="48">
        <v>3.1784841075794622E-2</v>
      </c>
      <c r="F375" s="48">
        <v>1.466992665036675E-2</v>
      </c>
      <c r="G375" s="48">
        <v>6.5199674001629989E-3</v>
      </c>
      <c r="H375" s="48">
        <v>4.8899755501222494E-3</v>
      </c>
      <c r="I375" s="48">
        <v>4.8899755501222494E-3</v>
      </c>
      <c r="J375" s="48">
        <v>2.4449877750611247E-3</v>
      </c>
      <c r="K375" s="48">
        <v>0.24368378158109208</v>
      </c>
    </row>
    <row r="376" spans="1:11" ht="27" customHeight="1" x14ac:dyDescent="0.25">
      <c r="A376" s="127"/>
      <c r="B376" s="126" t="s">
        <v>7</v>
      </c>
      <c r="C376" s="67" t="s">
        <v>14</v>
      </c>
      <c r="D376" s="49">
        <v>136</v>
      </c>
      <c r="E376" s="49">
        <v>16</v>
      </c>
      <c r="F376" s="49">
        <v>13</v>
      </c>
      <c r="G376" s="49">
        <v>7</v>
      </c>
      <c r="H376" s="49">
        <v>2</v>
      </c>
      <c r="I376" s="49">
        <v>5</v>
      </c>
      <c r="J376" s="49">
        <v>4</v>
      </c>
      <c r="K376" s="49">
        <v>183</v>
      </c>
    </row>
    <row r="377" spans="1:11" ht="27" customHeight="1" x14ac:dyDescent="0.25">
      <c r="A377" s="127"/>
      <c r="B377" s="127"/>
      <c r="C377" s="67" t="s">
        <v>16</v>
      </c>
      <c r="D377" s="47">
        <v>0.74316939890710387</v>
      </c>
      <c r="E377" s="47">
        <v>8.7431693989071052E-2</v>
      </c>
      <c r="F377" s="47">
        <v>7.1038251366120214E-2</v>
      </c>
      <c r="G377" s="47">
        <v>3.825136612021858E-2</v>
      </c>
      <c r="H377" s="47">
        <v>1.0928961748633882E-2</v>
      </c>
      <c r="I377" s="47">
        <v>2.7322404371584699E-2</v>
      </c>
      <c r="J377" s="47">
        <v>2.1857923497267763E-2</v>
      </c>
      <c r="K377" s="47">
        <v>1</v>
      </c>
    </row>
    <row r="378" spans="1:11" ht="27" customHeight="1" x14ac:dyDescent="0.25">
      <c r="A378" s="127"/>
      <c r="B378" s="127"/>
      <c r="C378" s="67" t="s">
        <v>936</v>
      </c>
      <c r="D378" s="47">
        <v>0.14912280701754385</v>
      </c>
      <c r="E378" s="47">
        <v>0.14035087719298245</v>
      </c>
      <c r="F378" s="47">
        <v>0.15662650602409639</v>
      </c>
      <c r="G378" s="47">
        <v>0.19444444444444448</v>
      </c>
      <c r="H378" s="47">
        <v>8.6956521739130432E-2</v>
      </c>
      <c r="I378" s="47">
        <v>0.14285714285714285</v>
      </c>
      <c r="J378" s="47">
        <v>0.16666666666666663</v>
      </c>
      <c r="K378" s="47">
        <v>0.1491442542787286</v>
      </c>
    </row>
    <row r="379" spans="1:11" ht="27" customHeight="1" x14ac:dyDescent="0.25">
      <c r="A379" s="127"/>
      <c r="B379" s="126"/>
      <c r="C379" s="66" t="s">
        <v>17</v>
      </c>
      <c r="D379" s="48">
        <v>0.11083944580277098</v>
      </c>
      <c r="E379" s="48">
        <v>1.3039934800325998E-2</v>
      </c>
      <c r="F379" s="48">
        <v>1.0594947025264874E-2</v>
      </c>
      <c r="G379" s="48">
        <v>5.7049714751426254E-3</v>
      </c>
      <c r="H379" s="48">
        <v>1.6299918500407497E-3</v>
      </c>
      <c r="I379" s="48">
        <v>4.0749796251018742E-3</v>
      </c>
      <c r="J379" s="48">
        <v>3.2599837000814994E-3</v>
      </c>
      <c r="K379" s="48">
        <v>0.1491442542787286</v>
      </c>
    </row>
    <row r="380" spans="1:11" ht="27" customHeight="1" x14ac:dyDescent="0.25">
      <c r="A380" s="127"/>
      <c r="B380" s="126" t="s">
        <v>8</v>
      </c>
      <c r="C380" s="67" t="s">
        <v>14</v>
      </c>
      <c r="D380" s="49">
        <v>38</v>
      </c>
      <c r="E380" s="49">
        <v>6</v>
      </c>
      <c r="F380" s="49">
        <v>3</v>
      </c>
      <c r="G380" s="49">
        <v>0</v>
      </c>
      <c r="H380" s="49">
        <v>1</v>
      </c>
      <c r="I380" s="49">
        <v>1</v>
      </c>
      <c r="J380" s="49">
        <v>0</v>
      </c>
      <c r="K380" s="49">
        <v>49</v>
      </c>
    </row>
    <row r="381" spans="1:11" ht="27" customHeight="1" x14ac:dyDescent="0.25">
      <c r="A381" s="127"/>
      <c r="B381" s="127"/>
      <c r="C381" s="67" t="s">
        <v>16</v>
      </c>
      <c r="D381" s="47">
        <v>0.77551020408163263</v>
      </c>
      <c r="E381" s="47">
        <v>0.12244897959183673</v>
      </c>
      <c r="F381" s="47">
        <v>6.1224489795918366E-2</v>
      </c>
      <c r="G381" s="47">
        <v>0</v>
      </c>
      <c r="H381" s="47">
        <v>2.0408163265306124E-2</v>
      </c>
      <c r="I381" s="47">
        <v>2.0408163265306124E-2</v>
      </c>
      <c r="J381" s="47">
        <v>0</v>
      </c>
      <c r="K381" s="47">
        <v>1</v>
      </c>
    </row>
    <row r="382" spans="1:11" ht="27" customHeight="1" x14ac:dyDescent="0.25">
      <c r="A382" s="127"/>
      <c r="B382" s="127"/>
      <c r="C382" s="67" t="s">
        <v>936</v>
      </c>
      <c r="D382" s="47">
        <v>4.1666666666666657E-2</v>
      </c>
      <c r="E382" s="47">
        <v>5.2631578947368418E-2</v>
      </c>
      <c r="F382" s="47">
        <v>3.614457831325301E-2</v>
      </c>
      <c r="G382" s="47">
        <v>0</v>
      </c>
      <c r="H382" s="47">
        <v>4.3478260869565216E-2</v>
      </c>
      <c r="I382" s="47">
        <v>2.8571428571428571E-2</v>
      </c>
      <c r="J382" s="47">
        <v>0</v>
      </c>
      <c r="K382" s="47">
        <v>3.9934800325998367E-2</v>
      </c>
    </row>
    <row r="383" spans="1:11" ht="27" customHeight="1" x14ac:dyDescent="0.25">
      <c r="A383" s="127"/>
      <c r="B383" s="126"/>
      <c r="C383" s="66" t="s">
        <v>17</v>
      </c>
      <c r="D383" s="48">
        <v>3.0969845150774247E-2</v>
      </c>
      <c r="E383" s="48">
        <v>4.8899755501222494E-3</v>
      </c>
      <c r="F383" s="48">
        <v>2.4449877750611247E-3</v>
      </c>
      <c r="G383" s="48">
        <v>0</v>
      </c>
      <c r="H383" s="48">
        <v>8.1499592502037486E-4</v>
      </c>
      <c r="I383" s="48">
        <v>8.1499592502037486E-4</v>
      </c>
      <c r="J383" s="48">
        <v>0</v>
      </c>
      <c r="K383" s="48">
        <v>3.9934800325998367E-2</v>
      </c>
    </row>
    <row r="384" spans="1:11" ht="27" customHeight="1" x14ac:dyDescent="0.25">
      <c r="A384" s="127"/>
      <c r="B384" s="126" t="s">
        <v>9</v>
      </c>
      <c r="C384" s="67" t="s">
        <v>14</v>
      </c>
      <c r="D384" s="49">
        <v>72</v>
      </c>
      <c r="E384" s="49">
        <v>12</v>
      </c>
      <c r="F384" s="49">
        <v>6</v>
      </c>
      <c r="G384" s="49">
        <v>2</v>
      </c>
      <c r="H384" s="49">
        <v>1</v>
      </c>
      <c r="I384" s="49">
        <v>3</v>
      </c>
      <c r="J384" s="49">
        <v>4</v>
      </c>
      <c r="K384" s="49">
        <v>100</v>
      </c>
    </row>
    <row r="385" spans="1:11" ht="27" customHeight="1" x14ac:dyDescent="0.25">
      <c r="A385" s="127"/>
      <c r="B385" s="127"/>
      <c r="C385" s="67" t="s">
        <v>16</v>
      </c>
      <c r="D385" s="47">
        <v>0.72</v>
      </c>
      <c r="E385" s="47">
        <v>0.12</v>
      </c>
      <c r="F385" s="47">
        <v>0.06</v>
      </c>
      <c r="G385" s="47">
        <v>0.02</v>
      </c>
      <c r="H385" s="47">
        <v>0.01</v>
      </c>
      <c r="I385" s="47">
        <v>0.03</v>
      </c>
      <c r="J385" s="47">
        <v>0.04</v>
      </c>
      <c r="K385" s="47">
        <v>1</v>
      </c>
    </row>
    <row r="386" spans="1:11" ht="27" customHeight="1" x14ac:dyDescent="0.25">
      <c r="A386" s="127"/>
      <c r="B386" s="127"/>
      <c r="C386" s="67" t="s">
        <v>936</v>
      </c>
      <c r="D386" s="47">
        <v>7.8947368421052627E-2</v>
      </c>
      <c r="E386" s="47">
        <v>0.10526315789473684</v>
      </c>
      <c r="F386" s="47">
        <v>7.2289156626506021E-2</v>
      </c>
      <c r="G386" s="47">
        <v>5.5555555555555552E-2</v>
      </c>
      <c r="H386" s="47">
        <v>4.3478260869565216E-2</v>
      </c>
      <c r="I386" s="47">
        <v>8.5714285714285715E-2</v>
      </c>
      <c r="J386" s="47">
        <v>0.16666666666666663</v>
      </c>
      <c r="K386" s="47">
        <v>8.1499592502037477E-2</v>
      </c>
    </row>
    <row r="387" spans="1:11" ht="27" customHeight="1" x14ac:dyDescent="0.25">
      <c r="A387" s="127"/>
      <c r="B387" s="126"/>
      <c r="C387" s="66" t="s">
        <v>17</v>
      </c>
      <c r="D387" s="48">
        <v>5.8679706601466999E-2</v>
      </c>
      <c r="E387" s="48">
        <v>9.7799511002444987E-3</v>
      </c>
      <c r="F387" s="48">
        <v>4.8899755501222494E-3</v>
      </c>
      <c r="G387" s="48">
        <v>1.6299918500407497E-3</v>
      </c>
      <c r="H387" s="48">
        <v>8.1499592502037486E-4</v>
      </c>
      <c r="I387" s="48">
        <v>2.4449877750611247E-3</v>
      </c>
      <c r="J387" s="48">
        <v>3.2599837000814994E-3</v>
      </c>
      <c r="K387" s="48">
        <v>8.1499592502037477E-2</v>
      </c>
    </row>
    <row r="388" spans="1:11" ht="27" customHeight="1" x14ac:dyDescent="0.25">
      <c r="A388" s="127"/>
      <c r="B388" s="126" t="s">
        <v>10</v>
      </c>
      <c r="C388" s="67" t="s">
        <v>14</v>
      </c>
      <c r="D388" s="49">
        <v>130</v>
      </c>
      <c r="E388" s="49">
        <v>16</v>
      </c>
      <c r="F388" s="49">
        <v>12</v>
      </c>
      <c r="G388" s="49">
        <v>3</v>
      </c>
      <c r="H388" s="49">
        <v>1</v>
      </c>
      <c r="I388" s="49">
        <v>5</v>
      </c>
      <c r="J388" s="49">
        <v>1</v>
      </c>
      <c r="K388" s="49">
        <v>168</v>
      </c>
    </row>
    <row r="389" spans="1:11" ht="27" customHeight="1" x14ac:dyDescent="0.25">
      <c r="A389" s="127"/>
      <c r="B389" s="127"/>
      <c r="C389" s="67" t="s">
        <v>16</v>
      </c>
      <c r="D389" s="47">
        <v>0.77380952380952384</v>
      </c>
      <c r="E389" s="47">
        <v>9.5238095238095233E-2</v>
      </c>
      <c r="F389" s="47">
        <v>7.1428571428571425E-2</v>
      </c>
      <c r="G389" s="47">
        <v>1.7857142857142856E-2</v>
      </c>
      <c r="H389" s="47">
        <v>5.9523809523809521E-3</v>
      </c>
      <c r="I389" s="47">
        <v>2.9761904761904757E-2</v>
      </c>
      <c r="J389" s="47">
        <v>5.9523809523809521E-3</v>
      </c>
      <c r="K389" s="47">
        <v>1</v>
      </c>
    </row>
    <row r="390" spans="1:11" ht="27" customHeight="1" x14ac:dyDescent="0.25">
      <c r="A390" s="127"/>
      <c r="B390" s="127"/>
      <c r="C390" s="67" t="s">
        <v>936</v>
      </c>
      <c r="D390" s="47">
        <v>0.14254385964912281</v>
      </c>
      <c r="E390" s="47">
        <v>0.14035087719298245</v>
      </c>
      <c r="F390" s="47">
        <v>0.14457831325301204</v>
      </c>
      <c r="G390" s="47">
        <v>8.3333333333333315E-2</v>
      </c>
      <c r="H390" s="47">
        <v>4.3478260869565216E-2</v>
      </c>
      <c r="I390" s="47">
        <v>0.14285714285714285</v>
      </c>
      <c r="J390" s="47">
        <v>4.1666666666666657E-2</v>
      </c>
      <c r="K390" s="47">
        <v>0.13691931540342298</v>
      </c>
    </row>
    <row r="391" spans="1:11" ht="27" customHeight="1" x14ac:dyDescent="0.25">
      <c r="A391" s="127"/>
      <c r="B391" s="126"/>
      <c r="C391" s="66" t="s">
        <v>17</v>
      </c>
      <c r="D391" s="48">
        <v>0.10594947025264874</v>
      </c>
      <c r="E391" s="48">
        <v>1.3039934800325998E-2</v>
      </c>
      <c r="F391" s="48">
        <v>9.7799511002444987E-3</v>
      </c>
      <c r="G391" s="48">
        <v>2.4449877750611247E-3</v>
      </c>
      <c r="H391" s="48">
        <v>8.1499592502037486E-4</v>
      </c>
      <c r="I391" s="48">
        <v>4.0749796251018742E-3</v>
      </c>
      <c r="J391" s="48">
        <v>8.1499592502037486E-4</v>
      </c>
      <c r="K391" s="48">
        <v>0.13691931540342298</v>
      </c>
    </row>
    <row r="392" spans="1:11" ht="27" customHeight="1" x14ac:dyDescent="0.25">
      <c r="A392" s="127"/>
      <c r="B392" s="126" t="s">
        <v>11</v>
      </c>
      <c r="C392" s="67" t="s">
        <v>14</v>
      </c>
      <c r="D392" s="49">
        <v>170</v>
      </c>
      <c r="E392" s="49">
        <v>10</v>
      </c>
      <c r="F392" s="49">
        <v>15</v>
      </c>
      <c r="G392" s="49">
        <v>15</v>
      </c>
      <c r="H392" s="49">
        <v>9</v>
      </c>
      <c r="I392" s="49">
        <v>8</v>
      </c>
      <c r="J392" s="49">
        <v>5</v>
      </c>
      <c r="K392" s="49">
        <v>232</v>
      </c>
    </row>
    <row r="393" spans="1:11" ht="27" customHeight="1" x14ac:dyDescent="0.25">
      <c r="A393" s="127"/>
      <c r="B393" s="127"/>
      <c r="C393" s="67" t="s">
        <v>16</v>
      </c>
      <c r="D393" s="47">
        <v>0.73275862068965514</v>
      </c>
      <c r="E393" s="47">
        <v>4.3103448275862072E-2</v>
      </c>
      <c r="F393" s="47">
        <v>6.4655172413793108E-2</v>
      </c>
      <c r="G393" s="47">
        <v>6.4655172413793108E-2</v>
      </c>
      <c r="H393" s="47">
        <v>3.8793103448275863E-2</v>
      </c>
      <c r="I393" s="47">
        <v>3.4482758620689655E-2</v>
      </c>
      <c r="J393" s="47">
        <v>2.1551724137931036E-2</v>
      </c>
      <c r="K393" s="47">
        <v>1</v>
      </c>
    </row>
    <row r="394" spans="1:11" ht="27" customHeight="1" x14ac:dyDescent="0.25">
      <c r="A394" s="127"/>
      <c r="B394" s="127"/>
      <c r="C394" s="67" t="s">
        <v>936</v>
      </c>
      <c r="D394" s="47">
        <v>0.18640350877192982</v>
      </c>
      <c r="E394" s="47">
        <v>8.771929824561403E-2</v>
      </c>
      <c r="F394" s="47">
        <v>0.18072289156626506</v>
      </c>
      <c r="G394" s="47">
        <v>0.41666666666666674</v>
      </c>
      <c r="H394" s="47">
        <v>0.39130434782608697</v>
      </c>
      <c r="I394" s="47">
        <v>0.22857142857142856</v>
      </c>
      <c r="J394" s="47">
        <v>0.20833333333333337</v>
      </c>
      <c r="K394" s="47">
        <v>0.18907905460472699</v>
      </c>
    </row>
    <row r="395" spans="1:11" ht="27" customHeight="1" x14ac:dyDescent="0.25">
      <c r="A395" s="126"/>
      <c r="B395" s="126"/>
      <c r="C395" s="66" t="s">
        <v>17</v>
      </c>
      <c r="D395" s="48">
        <v>0.13854930725346373</v>
      </c>
      <c r="E395" s="48">
        <v>8.1499592502037484E-3</v>
      </c>
      <c r="F395" s="48">
        <v>1.2224938875305624E-2</v>
      </c>
      <c r="G395" s="48">
        <v>1.2224938875305624E-2</v>
      </c>
      <c r="H395" s="48">
        <v>7.3349633251833749E-3</v>
      </c>
      <c r="I395" s="48">
        <v>6.5199674001629989E-3</v>
      </c>
      <c r="J395" s="48">
        <v>4.0749796251018742E-3</v>
      </c>
      <c r="K395" s="48">
        <v>0.18907905460472699</v>
      </c>
    </row>
    <row r="396" spans="1:11" ht="27" customHeight="1" x14ac:dyDescent="0.25">
      <c r="A396" s="126" t="s">
        <v>4</v>
      </c>
      <c r="B396" s="127"/>
      <c r="C396" s="67" t="s">
        <v>14</v>
      </c>
      <c r="D396" s="49">
        <v>912</v>
      </c>
      <c r="E396" s="49">
        <v>114</v>
      </c>
      <c r="F396" s="49">
        <v>83</v>
      </c>
      <c r="G396" s="49">
        <v>36</v>
      </c>
      <c r="H396" s="49">
        <v>23</v>
      </c>
      <c r="I396" s="49">
        <v>35</v>
      </c>
      <c r="J396" s="49">
        <v>24</v>
      </c>
      <c r="K396" s="49">
        <v>1227</v>
      </c>
    </row>
    <row r="397" spans="1:11" ht="27" customHeight="1" x14ac:dyDescent="0.25">
      <c r="A397" s="127"/>
      <c r="B397" s="127"/>
      <c r="C397" s="67" t="s">
        <v>16</v>
      </c>
      <c r="D397" s="47">
        <v>0.74327628361858189</v>
      </c>
      <c r="E397" s="47">
        <v>9.2909535452322736E-2</v>
      </c>
      <c r="F397" s="47">
        <v>6.7644661776691123E-2</v>
      </c>
      <c r="G397" s="47">
        <v>2.93398533007335E-2</v>
      </c>
      <c r="H397" s="47">
        <v>1.8744906275468622E-2</v>
      </c>
      <c r="I397" s="47">
        <v>2.8524857375713121E-2</v>
      </c>
      <c r="J397" s="47">
        <v>1.9559902200488997E-2</v>
      </c>
      <c r="K397" s="47">
        <v>1</v>
      </c>
    </row>
    <row r="398" spans="1:11" ht="27" customHeight="1" x14ac:dyDescent="0.25">
      <c r="A398" s="127"/>
      <c r="B398" s="127"/>
      <c r="C398" s="67" t="s">
        <v>936</v>
      </c>
      <c r="D398" s="47">
        <v>1</v>
      </c>
      <c r="E398" s="47">
        <v>1</v>
      </c>
      <c r="F398" s="47">
        <v>1</v>
      </c>
      <c r="G398" s="47">
        <v>1</v>
      </c>
      <c r="H398" s="47">
        <v>1</v>
      </c>
      <c r="I398" s="47">
        <v>1</v>
      </c>
      <c r="J398" s="47">
        <v>1</v>
      </c>
      <c r="K398" s="47">
        <v>1</v>
      </c>
    </row>
    <row r="399" spans="1:11" s="76" customFormat="1" ht="27" customHeight="1" thickBot="1" x14ac:dyDescent="0.3">
      <c r="A399" s="128"/>
      <c r="B399" s="128"/>
      <c r="C399" s="135" t="s">
        <v>17</v>
      </c>
      <c r="D399" s="136">
        <v>0.74327628361858189</v>
      </c>
      <c r="E399" s="136">
        <v>9.2909535452322736E-2</v>
      </c>
      <c r="F399" s="136">
        <v>6.7644661776691123E-2</v>
      </c>
      <c r="G399" s="136">
        <v>2.93398533007335E-2</v>
      </c>
      <c r="H399" s="136">
        <v>1.8744906275468622E-2</v>
      </c>
      <c r="I399" s="136">
        <v>2.8524857375713121E-2</v>
      </c>
      <c r="J399" s="136">
        <v>1.9559902200488997E-2</v>
      </c>
      <c r="K399" s="136">
        <v>1</v>
      </c>
    </row>
    <row r="400" spans="1:11" ht="27" customHeight="1" thickTop="1" x14ac:dyDescent="0.25"/>
    <row r="401" spans="1:11" ht="27" customHeight="1" thickBot="1" x14ac:dyDescent="0.3">
      <c r="A401" s="129" t="s">
        <v>937</v>
      </c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</row>
    <row r="402" spans="1:11" ht="27" customHeight="1" thickTop="1" x14ac:dyDescent="0.25">
      <c r="A402" s="130"/>
      <c r="B402" s="130"/>
      <c r="C402" s="130"/>
      <c r="D402" s="132" t="s">
        <v>938</v>
      </c>
      <c r="E402" s="132"/>
      <c r="F402" s="132"/>
      <c r="G402" s="132"/>
      <c r="H402" s="132"/>
      <c r="I402" s="132"/>
      <c r="J402" s="132"/>
      <c r="K402" s="132" t="s">
        <v>4</v>
      </c>
    </row>
    <row r="403" spans="1:11" ht="125.1" customHeight="1" thickBot="1" x14ac:dyDescent="0.3">
      <c r="A403" s="131"/>
      <c r="B403" s="131"/>
      <c r="C403" s="131"/>
      <c r="D403" s="68" t="s">
        <v>899</v>
      </c>
      <c r="E403" s="68" t="s">
        <v>900</v>
      </c>
      <c r="F403" s="68" t="s">
        <v>901</v>
      </c>
      <c r="G403" s="68" t="s">
        <v>902</v>
      </c>
      <c r="H403" s="68" t="s">
        <v>903</v>
      </c>
      <c r="I403" s="68" t="s">
        <v>904</v>
      </c>
      <c r="J403" s="68" t="s">
        <v>905</v>
      </c>
      <c r="K403" s="133"/>
    </row>
    <row r="404" spans="1:11" ht="27" customHeight="1" thickTop="1" x14ac:dyDescent="0.25">
      <c r="A404" s="134" t="s">
        <v>3</v>
      </c>
      <c r="B404" s="134" t="s">
        <v>5</v>
      </c>
      <c r="C404" s="43" t="s">
        <v>14</v>
      </c>
      <c r="D404" s="46">
        <v>82</v>
      </c>
      <c r="E404" s="46">
        <v>33</v>
      </c>
      <c r="F404" s="46">
        <v>38</v>
      </c>
      <c r="G404" s="46">
        <v>10</v>
      </c>
      <c r="H404" s="46">
        <v>8</v>
      </c>
      <c r="I404" s="46">
        <v>10</v>
      </c>
      <c r="J404" s="46">
        <v>15</v>
      </c>
      <c r="K404" s="46">
        <v>196</v>
      </c>
    </row>
    <row r="405" spans="1:11" ht="27" customHeight="1" x14ac:dyDescent="0.25">
      <c r="A405" s="127"/>
      <c r="B405" s="127"/>
      <c r="C405" s="67" t="s">
        <v>16</v>
      </c>
      <c r="D405" s="47">
        <v>0.41836734693877553</v>
      </c>
      <c r="E405" s="47">
        <v>0.1683673469387755</v>
      </c>
      <c r="F405" s="47">
        <v>0.19387755102040816</v>
      </c>
      <c r="G405" s="47">
        <v>5.1020408163265307E-2</v>
      </c>
      <c r="H405" s="47">
        <v>4.0816326530612249E-2</v>
      </c>
      <c r="I405" s="47">
        <v>5.1020408163265307E-2</v>
      </c>
      <c r="J405" s="47">
        <v>7.6530612244897961E-2</v>
      </c>
      <c r="K405" s="47">
        <v>1</v>
      </c>
    </row>
    <row r="406" spans="1:11" ht="27" customHeight="1" x14ac:dyDescent="0.25">
      <c r="A406" s="127"/>
      <c r="B406" s="127"/>
      <c r="C406" s="67" t="s">
        <v>939</v>
      </c>
      <c r="D406" s="47">
        <v>0.13531353135313531</v>
      </c>
      <c r="E406" s="47">
        <v>0.15714285714285714</v>
      </c>
      <c r="F406" s="47">
        <v>0.18536585365853658</v>
      </c>
      <c r="G406" s="47">
        <v>0.17241379310344829</v>
      </c>
      <c r="H406" s="47">
        <v>0.26666666666666666</v>
      </c>
      <c r="I406" s="47">
        <v>0.14285714285714285</v>
      </c>
      <c r="J406" s="47">
        <v>0.3125</v>
      </c>
      <c r="K406" s="47">
        <v>0.15973920130399347</v>
      </c>
    </row>
    <row r="407" spans="1:11" ht="27" customHeight="1" x14ac:dyDescent="0.25">
      <c r="A407" s="127"/>
      <c r="B407" s="126"/>
      <c r="C407" s="66" t="s">
        <v>17</v>
      </c>
      <c r="D407" s="48">
        <v>6.6829665851670744E-2</v>
      </c>
      <c r="E407" s="48">
        <v>2.6894865525672371E-2</v>
      </c>
      <c r="F407" s="48">
        <v>3.0969845150774247E-2</v>
      </c>
      <c r="G407" s="48">
        <v>8.1499592502037484E-3</v>
      </c>
      <c r="H407" s="48">
        <v>6.5199674001629989E-3</v>
      </c>
      <c r="I407" s="48">
        <v>8.1499592502037484E-3</v>
      </c>
      <c r="J407" s="48">
        <v>1.2224938875305624E-2</v>
      </c>
      <c r="K407" s="48">
        <v>0.15973920130399347</v>
      </c>
    </row>
    <row r="408" spans="1:11" ht="27" customHeight="1" x14ac:dyDescent="0.25">
      <c r="A408" s="127"/>
      <c r="B408" s="126" t="s">
        <v>6</v>
      </c>
      <c r="C408" s="67" t="s">
        <v>14</v>
      </c>
      <c r="D408" s="49">
        <v>153</v>
      </c>
      <c r="E408" s="49">
        <v>46</v>
      </c>
      <c r="F408" s="49">
        <v>53</v>
      </c>
      <c r="G408" s="49">
        <v>19</v>
      </c>
      <c r="H408" s="49">
        <v>4</v>
      </c>
      <c r="I408" s="49">
        <v>18</v>
      </c>
      <c r="J408" s="49">
        <v>6</v>
      </c>
      <c r="K408" s="49">
        <v>299</v>
      </c>
    </row>
    <row r="409" spans="1:11" ht="27" customHeight="1" x14ac:dyDescent="0.25">
      <c r="A409" s="127"/>
      <c r="B409" s="127"/>
      <c r="C409" s="67" t="s">
        <v>16</v>
      </c>
      <c r="D409" s="47">
        <v>0.51170568561872909</v>
      </c>
      <c r="E409" s="47">
        <v>0.15384615384615385</v>
      </c>
      <c r="F409" s="47">
        <v>0.17725752508361203</v>
      </c>
      <c r="G409" s="47">
        <v>6.354515050167224E-2</v>
      </c>
      <c r="H409" s="47">
        <v>1.3377926421404682E-2</v>
      </c>
      <c r="I409" s="47">
        <v>6.0200668896321072E-2</v>
      </c>
      <c r="J409" s="47">
        <v>2.0066889632107024E-2</v>
      </c>
      <c r="K409" s="47">
        <v>1</v>
      </c>
    </row>
    <row r="410" spans="1:11" ht="27" customHeight="1" x14ac:dyDescent="0.25">
      <c r="A410" s="127"/>
      <c r="B410" s="127"/>
      <c r="C410" s="67" t="s">
        <v>939</v>
      </c>
      <c r="D410" s="47">
        <v>0.25247524752475248</v>
      </c>
      <c r="E410" s="47">
        <v>0.21904761904761905</v>
      </c>
      <c r="F410" s="47">
        <v>0.25853658536585367</v>
      </c>
      <c r="G410" s="47">
        <v>0.32758620689655177</v>
      </c>
      <c r="H410" s="47">
        <v>0.13333333333333333</v>
      </c>
      <c r="I410" s="47">
        <v>0.25714285714285712</v>
      </c>
      <c r="J410" s="47">
        <v>0.125</v>
      </c>
      <c r="K410" s="47">
        <v>0.24368378158109208</v>
      </c>
    </row>
    <row r="411" spans="1:11" ht="27" customHeight="1" x14ac:dyDescent="0.25">
      <c r="A411" s="127"/>
      <c r="B411" s="126"/>
      <c r="C411" s="66" t="s">
        <v>17</v>
      </c>
      <c r="D411" s="48">
        <v>0.12469437652811736</v>
      </c>
      <c r="E411" s="48">
        <v>3.7489812550937245E-2</v>
      </c>
      <c r="F411" s="48">
        <v>4.3194784026079874E-2</v>
      </c>
      <c r="G411" s="48">
        <v>1.5484922575387123E-2</v>
      </c>
      <c r="H411" s="48">
        <v>3.2599837000814994E-3</v>
      </c>
      <c r="I411" s="48">
        <v>1.466992665036675E-2</v>
      </c>
      <c r="J411" s="48">
        <v>4.8899755501222494E-3</v>
      </c>
      <c r="K411" s="48">
        <v>0.24368378158109208</v>
      </c>
    </row>
    <row r="412" spans="1:11" ht="27" customHeight="1" x14ac:dyDescent="0.25">
      <c r="A412" s="127"/>
      <c r="B412" s="126" t="s">
        <v>7</v>
      </c>
      <c r="C412" s="67" t="s">
        <v>14</v>
      </c>
      <c r="D412" s="49">
        <v>86</v>
      </c>
      <c r="E412" s="49">
        <v>38</v>
      </c>
      <c r="F412" s="49">
        <v>28</v>
      </c>
      <c r="G412" s="49">
        <v>10</v>
      </c>
      <c r="H412" s="49">
        <v>3</v>
      </c>
      <c r="I412" s="49">
        <v>10</v>
      </c>
      <c r="J412" s="49">
        <v>8</v>
      </c>
      <c r="K412" s="49">
        <v>183</v>
      </c>
    </row>
    <row r="413" spans="1:11" ht="27" customHeight="1" x14ac:dyDescent="0.25">
      <c r="A413" s="127"/>
      <c r="B413" s="127"/>
      <c r="C413" s="67" t="s">
        <v>16</v>
      </c>
      <c r="D413" s="47">
        <v>0.46994535519125685</v>
      </c>
      <c r="E413" s="47">
        <v>0.20765027322404372</v>
      </c>
      <c r="F413" s="47">
        <v>0.15300546448087432</v>
      </c>
      <c r="G413" s="47">
        <v>5.4644808743169397E-2</v>
      </c>
      <c r="H413" s="47">
        <v>1.6393442622950821E-2</v>
      </c>
      <c r="I413" s="47">
        <v>5.4644808743169397E-2</v>
      </c>
      <c r="J413" s="47">
        <v>4.3715846994535526E-2</v>
      </c>
      <c r="K413" s="47">
        <v>1</v>
      </c>
    </row>
    <row r="414" spans="1:11" ht="27" customHeight="1" x14ac:dyDescent="0.25">
      <c r="A414" s="127"/>
      <c r="B414" s="127"/>
      <c r="C414" s="67" t="s">
        <v>939</v>
      </c>
      <c r="D414" s="47">
        <v>0.14191419141914191</v>
      </c>
      <c r="E414" s="47">
        <v>0.18095238095238095</v>
      </c>
      <c r="F414" s="47">
        <v>0.13658536585365855</v>
      </c>
      <c r="G414" s="47">
        <v>0.17241379310344829</v>
      </c>
      <c r="H414" s="47">
        <v>0.1</v>
      </c>
      <c r="I414" s="47">
        <v>0.14285714285714285</v>
      </c>
      <c r="J414" s="47">
        <v>0.16666666666666663</v>
      </c>
      <c r="K414" s="47">
        <v>0.1491442542787286</v>
      </c>
    </row>
    <row r="415" spans="1:11" ht="27" customHeight="1" x14ac:dyDescent="0.25">
      <c r="A415" s="127"/>
      <c r="B415" s="126"/>
      <c r="C415" s="66" t="s">
        <v>17</v>
      </c>
      <c r="D415" s="48">
        <v>7.0089649551752245E-2</v>
      </c>
      <c r="E415" s="48">
        <v>3.0969845150774247E-2</v>
      </c>
      <c r="F415" s="48">
        <v>2.2819885900570502E-2</v>
      </c>
      <c r="G415" s="48">
        <v>8.1499592502037484E-3</v>
      </c>
      <c r="H415" s="48">
        <v>2.4449877750611247E-3</v>
      </c>
      <c r="I415" s="48">
        <v>8.1499592502037484E-3</v>
      </c>
      <c r="J415" s="48">
        <v>6.5199674001629989E-3</v>
      </c>
      <c r="K415" s="48">
        <v>0.1491442542787286</v>
      </c>
    </row>
    <row r="416" spans="1:11" ht="27" customHeight="1" x14ac:dyDescent="0.25">
      <c r="A416" s="127"/>
      <c r="B416" s="126" t="s">
        <v>8</v>
      </c>
      <c r="C416" s="67" t="s">
        <v>14</v>
      </c>
      <c r="D416" s="49">
        <v>29</v>
      </c>
      <c r="E416" s="49">
        <v>11</v>
      </c>
      <c r="F416" s="49">
        <v>5</v>
      </c>
      <c r="G416" s="49">
        <v>0</v>
      </c>
      <c r="H416" s="49">
        <v>1</v>
      </c>
      <c r="I416" s="49">
        <v>1</v>
      </c>
      <c r="J416" s="49">
        <v>2</v>
      </c>
      <c r="K416" s="49">
        <v>49</v>
      </c>
    </row>
    <row r="417" spans="1:11" ht="27" customHeight="1" x14ac:dyDescent="0.25">
      <c r="A417" s="127"/>
      <c r="B417" s="127"/>
      <c r="C417" s="67" t="s">
        <v>16</v>
      </c>
      <c r="D417" s="47">
        <v>0.59183673469387754</v>
      </c>
      <c r="E417" s="47">
        <v>0.22448979591836735</v>
      </c>
      <c r="F417" s="47">
        <v>0.10204081632653061</v>
      </c>
      <c r="G417" s="47">
        <v>0</v>
      </c>
      <c r="H417" s="47">
        <v>2.0408163265306124E-2</v>
      </c>
      <c r="I417" s="47">
        <v>2.0408163265306124E-2</v>
      </c>
      <c r="J417" s="47">
        <v>4.0816326530612249E-2</v>
      </c>
      <c r="K417" s="47">
        <v>1</v>
      </c>
    </row>
    <row r="418" spans="1:11" ht="27" customHeight="1" x14ac:dyDescent="0.25">
      <c r="A418" s="127"/>
      <c r="B418" s="127"/>
      <c r="C418" s="67" t="s">
        <v>939</v>
      </c>
      <c r="D418" s="47">
        <v>4.7854785478547858E-2</v>
      </c>
      <c r="E418" s="47">
        <v>5.2380952380952382E-2</v>
      </c>
      <c r="F418" s="47">
        <v>2.4390243902439025E-2</v>
      </c>
      <c r="G418" s="47">
        <v>0</v>
      </c>
      <c r="H418" s="47">
        <v>3.3333333333333333E-2</v>
      </c>
      <c r="I418" s="47">
        <v>1.4285714285714285E-2</v>
      </c>
      <c r="J418" s="47">
        <v>4.1666666666666657E-2</v>
      </c>
      <c r="K418" s="47">
        <v>3.9934800325998367E-2</v>
      </c>
    </row>
    <row r="419" spans="1:11" ht="27" customHeight="1" x14ac:dyDescent="0.25">
      <c r="A419" s="127"/>
      <c r="B419" s="126"/>
      <c r="C419" s="66" t="s">
        <v>17</v>
      </c>
      <c r="D419" s="48">
        <v>2.3634881825590873E-2</v>
      </c>
      <c r="E419" s="48">
        <v>8.9649551752241236E-3</v>
      </c>
      <c r="F419" s="48">
        <v>4.0749796251018742E-3</v>
      </c>
      <c r="G419" s="48">
        <v>0</v>
      </c>
      <c r="H419" s="48">
        <v>8.1499592502037486E-4</v>
      </c>
      <c r="I419" s="48">
        <v>8.1499592502037486E-4</v>
      </c>
      <c r="J419" s="48">
        <v>1.6299918500407497E-3</v>
      </c>
      <c r="K419" s="48">
        <v>3.9934800325998367E-2</v>
      </c>
    </row>
    <row r="420" spans="1:11" ht="27" customHeight="1" x14ac:dyDescent="0.25">
      <c r="A420" s="127"/>
      <c r="B420" s="126" t="s">
        <v>9</v>
      </c>
      <c r="C420" s="67" t="s">
        <v>14</v>
      </c>
      <c r="D420" s="49">
        <v>46</v>
      </c>
      <c r="E420" s="49">
        <v>20</v>
      </c>
      <c r="F420" s="49">
        <v>15</v>
      </c>
      <c r="G420" s="49">
        <v>0</v>
      </c>
      <c r="H420" s="49">
        <v>4</v>
      </c>
      <c r="I420" s="49">
        <v>10</v>
      </c>
      <c r="J420" s="49">
        <v>5</v>
      </c>
      <c r="K420" s="49">
        <v>100</v>
      </c>
    </row>
    <row r="421" spans="1:11" ht="27" customHeight="1" x14ac:dyDescent="0.25">
      <c r="A421" s="127"/>
      <c r="B421" s="127"/>
      <c r="C421" s="67" t="s">
        <v>16</v>
      </c>
      <c r="D421" s="47">
        <v>0.46</v>
      </c>
      <c r="E421" s="47">
        <v>0.2</v>
      </c>
      <c r="F421" s="47">
        <v>0.15</v>
      </c>
      <c r="G421" s="47">
        <v>0</v>
      </c>
      <c r="H421" s="47">
        <v>0.04</v>
      </c>
      <c r="I421" s="47">
        <v>0.1</v>
      </c>
      <c r="J421" s="47">
        <v>0.05</v>
      </c>
      <c r="K421" s="47">
        <v>1</v>
      </c>
    </row>
    <row r="422" spans="1:11" ht="27" customHeight="1" x14ac:dyDescent="0.25">
      <c r="A422" s="127"/>
      <c r="B422" s="127"/>
      <c r="C422" s="67" t="s">
        <v>939</v>
      </c>
      <c r="D422" s="47">
        <v>7.590759075907591E-2</v>
      </c>
      <c r="E422" s="47">
        <v>9.5238095238095233E-2</v>
      </c>
      <c r="F422" s="47">
        <v>7.3170731707317069E-2</v>
      </c>
      <c r="G422" s="47">
        <v>0</v>
      </c>
      <c r="H422" s="47">
        <v>0.13333333333333333</v>
      </c>
      <c r="I422" s="47">
        <v>0.14285714285714285</v>
      </c>
      <c r="J422" s="47">
        <v>0.10416666666666669</v>
      </c>
      <c r="K422" s="47">
        <v>8.1499592502037477E-2</v>
      </c>
    </row>
    <row r="423" spans="1:11" ht="27" customHeight="1" x14ac:dyDescent="0.25">
      <c r="A423" s="127"/>
      <c r="B423" s="126"/>
      <c r="C423" s="66" t="s">
        <v>17</v>
      </c>
      <c r="D423" s="48">
        <v>3.7489812550937245E-2</v>
      </c>
      <c r="E423" s="48">
        <v>1.6299918500407497E-2</v>
      </c>
      <c r="F423" s="48">
        <v>1.2224938875305624E-2</v>
      </c>
      <c r="G423" s="48">
        <v>0</v>
      </c>
      <c r="H423" s="48">
        <v>3.2599837000814994E-3</v>
      </c>
      <c r="I423" s="48">
        <v>8.1499592502037484E-3</v>
      </c>
      <c r="J423" s="48">
        <v>4.0749796251018742E-3</v>
      </c>
      <c r="K423" s="48">
        <v>8.1499592502037477E-2</v>
      </c>
    </row>
    <row r="424" spans="1:11" ht="27" customHeight="1" x14ac:dyDescent="0.25">
      <c r="A424" s="127"/>
      <c r="B424" s="126" t="s">
        <v>10</v>
      </c>
      <c r="C424" s="67" t="s">
        <v>14</v>
      </c>
      <c r="D424" s="49">
        <v>97</v>
      </c>
      <c r="E424" s="49">
        <v>38</v>
      </c>
      <c r="F424" s="49">
        <v>20</v>
      </c>
      <c r="G424" s="49">
        <v>5</v>
      </c>
      <c r="H424" s="49">
        <v>2</v>
      </c>
      <c r="I424" s="49">
        <v>6</v>
      </c>
      <c r="J424" s="49">
        <v>0</v>
      </c>
      <c r="K424" s="49">
        <v>168</v>
      </c>
    </row>
    <row r="425" spans="1:11" ht="27" customHeight="1" x14ac:dyDescent="0.25">
      <c r="A425" s="127"/>
      <c r="B425" s="127"/>
      <c r="C425" s="67" t="s">
        <v>16</v>
      </c>
      <c r="D425" s="47">
        <v>0.57738095238095233</v>
      </c>
      <c r="E425" s="47">
        <v>0.22619047619047619</v>
      </c>
      <c r="F425" s="47">
        <v>0.11904761904761903</v>
      </c>
      <c r="G425" s="47">
        <v>2.9761904761904757E-2</v>
      </c>
      <c r="H425" s="47">
        <v>1.1904761904761904E-2</v>
      </c>
      <c r="I425" s="47">
        <v>3.5714285714285712E-2</v>
      </c>
      <c r="J425" s="47">
        <v>0</v>
      </c>
      <c r="K425" s="47">
        <v>1</v>
      </c>
    </row>
    <row r="426" spans="1:11" ht="27" customHeight="1" x14ac:dyDescent="0.25">
      <c r="A426" s="127"/>
      <c r="B426" s="127"/>
      <c r="C426" s="67" t="s">
        <v>939</v>
      </c>
      <c r="D426" s="47">
        <v>0.16006600660066006</v>
      </c>
      <c r="E426" s="47">
        <v>0.18095238095238095</v>
      </c>
      <c r="F426" s="47">
        <v>9.7560975609756101E-2</v>
      </c>
      <c r="G426" s="47">
        <v>8.6206896551724144E-2</v>
      </c>
      <c r="H426" s="47">
        <v>6.6666666666666666E-2</v>
      </c>
      <c r="I426" s="47">
        <v>8.5714285714285715E-2</v>
      </c>
      <c r="J426" s="47">
        <v>0</v>
      </c>
      <c r="K426" s="47">
        <v>0.13691931540342298</v>
      </c>
    </row>
    <row r="427" spans="1:11" ht="27" customHeight="1" x14ac:dyDescent="0.25">
      <c r="A427" s="127"/>
      <c r="B427" s="126"/>
      <c r="C427" s="66" t="s">
        <v>17</v>
      </c>
      <c r="D427" s="48">
        <v>7.9054604726976369E-2</v>
      </c>
      <c r="E427" s="48">
        <v>3.0969845150774247E-2</v>
      </c>
      <c r="F427" s="48">
        <v>1.6299918500407497E-2</v>
      </c>
      <c r="G427" s="48">
        <v>4.0749796251018742E-3</v>
      </c>
      <c r="H427" s="48">
        <v>1.6299918500407497E-3</v>
      </c>
      <c r="I427" s="48">
        <v>4.8899755501222494E-3</v>
      </c>
      <c r="J427" s="48">
        <v>0</v>
      </c>
      <c r="K427" s="48">
        <v>0.13691931540342298</v>
      </c>
    </row>
    <row r="428" spans="1:11" ht="27" customHeight="1" x14ac:dyDescent="0.25">
      <c r="A428" s="127"/>
      <c r="B428" s="126" t="s">
        <v>11</v>
      </c>
      <c r="C428" s="67" t="s">
        <v>14</v>
      </c>
      <c r="D428" s="49">
        <v>113</v>
      </c>
      <c r="E428" s="49">
        <v>24</v>
      </c>
      <c r="F428" s="49">
        <v>46</v>
      </c>
      <c r="G428" s="49">
        <v>14</v>
      </c>
      <c r="H428" s="49">
        <v>8</v>
      </c>
      <c r="I428" s="49">
        <v>15</v>
      </c>
      <c r="J428" s="49">
        <v>12</v>
      </c>
      <c r="K428" s="49">
        <v>232</v>
      </c>
    </row>
    <row r="429" spans="1:11" ht="27" customHeight="1" x14ac:dyDescent="0.25">
      <c r="A429" s="127"/>
      <c r="B429" s="127"/>
      <c r="C429" s="67" t="s">
        <v>16</v>
      </c>
      <c r="D429" s="47">
        <v>0.48706896551724133</v>
      </c>
      <c r="E429" s="47">
        <v>0.10344827586206896</v>
      </c>
      <c r="F429" s="47">
        <v>0.19827586206896552</v>
      </c>
      <c r="G429" s="47">
        <v>6.0344827586206892E-2</v>
      </c>
      <c r="H429" s="47">
        <v>3.4482758620689655E-2</v>
      </c>
      <c r="I429" s="47">
        <v>6.4655172413793108E-2</v>
      </c>
      <c r="J429" s="47">
        <v>5.1724137931034482E-2</v>
      </c>
      <c r="K429" s="47">
        <v>1</v>
      </c>
    </row>
    <row r="430" spans="1:11" ht="27" customHeight="1" x14ac:dyDescent="0.25">
      <c r="A430" s="127"/>
      <c r="B430" s="127"/>
      <c r="C430" s="67" t="s">
        <v>939</v>
      </c>
      <c r="D430" s="47">
        <v>0.18646864686468645</v>
      </c>
      <c r="E430" s="47">
        <v>0.11428571428571428</v>
      </c>
      <c r="F430" s="47">
        <v>0.22439024390243906</v>
      </c>
      <c r="G430" s="47">
        <v>0.24137931034482757</v>
      </c>
      <c r="H430" s="47">
        <v>0.26666666666666666</v>
      </c>
      <c r="I430" s="47">
        <v>0.21428571428571427</v>
      </c>
      <c r="J430" s="47">
        <v>0.25</v>
      </c>
      <c r="K430" s="47">
        <v>0.18907905460472699</v>
      </c>
    </row>
    <row r="431" spans="1:11" ht="27" customHeight="1" x14ac:dyDescent="0.25">
      <c r="A431" s="126"/>
      <c r="B431" s="126"/>
      <c r="C431" s="66" t="s">
        <v>17</v>
      </c>
      <c r="D431" s="48">
        <v>9.2094539527302358E-2</v>
      </c>
      <c r="E431" s="48">
        <v>1.9559902200488997E-2</v>
      </c>
      <c r="F431" s="48">
        <v>3.7489812550937245E-2</v>
      </c>
      <c r="G431" s="48">
        <v>1.1409942950285251E-2</v>
      </c>
      <c r="H431" s="48">
        <v>6.5199674001629989E-3</v>
      </c>
      <c r="I431" s="48">
        <v>1.2224938875305624E-2</v>
      </c>
      <c r="J431" s="48">
        <v>9.7799511002444987E-3</v>
      </c>
      <c r="K431" s="48">
        <v>0.18907905460472699</v>
      </c>
    </row>
    <row r="432" spans="1:11" ht="27" customHeight="1" x14ac:dyDescent="0.25">
      <c r="A432" s="126" t="s">
        <v>4</v>
      </c>
      <c r="B432" s="127"/>
      <c r="C432" s="67" t="s">
        <v>14</v>
      </c>
      <c r="D432" s="49">
        <v>606</v>
      </c>
      <c r="E432" s="49">
        <v>210</v>
      </c>
      <c r="F432" s="49">
        <v>205</v>
      </c>
      <c r="G432" s="49">
        <v>58</v>
      </c>
      <c r="H432" s="49">
        <v>30</v>
      </c>
      <c r="I432" s="49">
        <v>70</v>
      </c>
      <c r="J432" s="49">
        <v>48</v>
      </c>
      <c r="K432" s="49">
        <v>1227</v>
      </c>
    </row>
    <row r="433" spans="1:11" ht="27" customHeight="1" x14ac:dyDescent="0.25">
      <c r="A433" s="127"/>
      <c r="B433" s="127"/>
      <c r="C433" s="67" t="s">
        <v>16</v>
      </c>
      <c r="D433" s="47">
        <v>0.49388753056234719</v>
      </c>
      <c r="E433" s="47">
        <v>0.17114914425427874</v>
      </c>
      <c r="F433" s="47">
        <v>0.16707416462917685</v>
      </c>
      <c r="G433" s="47">
        <v>4.7269763651181747E-2</v>
      </c>
      <c r="H433" s="47">
        <v>2.4449877750611249E-2</v>
      </c>
      <c r="I433" s="47">
        <v>5.7049714751426242E-2</v>
      </c>
      <c r="J433" s="47">
        <v>3.9119804400977995E-2</v>
      </c>
      <c r="K433" s="47">
        <v>1</v>
      </c>
    </row>
    <row r="434" spans="1:11" ht="27" customHeight="1" x14ac:dyDescent="0.25">
      <c r="A434" s="127"/>
      <c r="B434" s="127"/>
      <c r="C434" s="67" t="s">
        <v>939</v>
      </c>
      <c r="D434" s="47">
        <v>1</v>
      </c>
      <c r="E434" s="47">
        <v>1</v>
      </c>
      <c r="F434" s="47">
        <v>1</v>
      </c>
      <c r="G434" s="47">
        <v>1</v>
      </c>
      <c r="H434" s="47">
        <v>1</v>
      </c>
      <c r="I434" s="47">
        <v>1</v>
      </c>
      <c r="J434" s="47">
        <v>1</v>
      </c>
      <c r="K434" s="47">
        <v>1</v>
      </c>
    </row>
    <row r="435" spans="1:11" s="76" customFormat="1" ht="27" customHeight="1" thickBot="1" x14ac:dyDescent="0.3">
      <c r="A435" s="128"/>
      <c r="B435" s="128"/>
      <c r="C435" s="135" t="s">
        <v>17</v>
      </c>
      <c r="D435" s="136">
        <v>0.49388753056234719</v>
      </c>
      <c r="E435" s="136">
        <v>0.17114914425427874</v>
      </c>
      <c r="F435" s="136">
        <v>0.16707416462917685</v>
      </c>
      <c r="G435" s="136">
        <v>4.7269763651181747E-2</v>
      </c>
      <c r="H435" s="136">
        <v>2.4449877750611249E-2</v>
      </c>
      <c r="I435" s="136">
        <v>5.7049714751426242E-2</v>
      </c>
      <c r="J435" s="136">
        <v>3.9119804400977995E-2</v>
      </c>
      <c r="K435" s="136">
        <v>1</v>
      </c>
    </row>
    <row r="436" spans="1:11" ht="27" customHeight="1" thickTop="1" x14ac:dyDescent="0.25"/>
    <row r="437" spans="1:11" ht="27" customHeight="1" thickBot="1" x14ac:dyDescent="0.3">
      <c r="A437" s="129" t="s">
        <v>940</v>
      </c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1:11" ht="27" customHeight="1" thickTop="1" x14ac:dyDescent="0.25">
      <c r="A438" s="130"/>
      <c r="B438" s="130"/>
      <c r="C438" s="130"/>
      <c r="D438" s="132" t="s">
        <v>941</v>
      </c>
      <c r="E438" s="132"/>
      <c r="F438" s="132"/>
      <c r="G438" s="132"/>
      <c r="H438" s="132"/>
      <c r="I438" s="132"/>
      <c r="J438" s="132"/>
      <c r="K438" s="132" t="s">
        <v>4</v>
      </c>
    </row>
    <row r="439" spans="1:11" ht="125.1" customHeight="1" thickBot="1" x14ac:dyDescent="0.3">
      <c r="A439" s="131"/>
      <c r="B439" s="131"/>
      <c r="C439" s="131"/>
      <c r="D439" s="68" t="s">
        <v>899</v>
      </c>
      <c r="E439" s="68" t="s">
        <v>900</v>
      </c>
      <c r="F439" s="68" t="s">
        <v>901</v>
      </c>
      <c r="G439" s="68" t="s">
        <v>902</v>
      </c>
      <c r="H439" s="68" t="s">
        <v>903</v>
      </c>
      <c r="I439" s="68" t="s">
        <v>904</v>
      </c>
      <c r="J439" s="68" t="s">
        <v>905</v>
      </c>
      <c r="K439" s="133"/>
    </row>
    <row r="440" spans="1:11" ht="27" customHeight="1" thickTop="1" x14ac:dyDescent="0.25">
      <c r="A440" s="134" t="s">
        <v>3</v>
      </c>
      <c r="B440" s="134" t="s">
        <v>5</v>
      </c>
      <c r="C440" s="43" t="s">
        <v>14</v>
      </c>
      <c r="D440" s="46">
        <v>94</v>
      </c>
      <c r="E440" s="46">
        <v>28</v>
      </c>
      <c r="F440" s="46">
        <v>33</v>
      </c>
      <c r="G440" s="46">
        <v>5</v>
      </c>
      <c r="H440" s="46">
        <v>5</v>
      </c>
      <c r="I440" s="46">
        <v>13</v>
      </c>
      <c r="J440" s="46">
        <v>18</v>
      </c>
      <c r="K440" s="46">
        <v>196</v>
      </c>
    </row>
    <row r="441" spans="1:11" ht="27" customHeight="1" x14ac:dyDescent="0.25">
      <c r="A441" s="127"/>
      <c r="B441" s="127"/>
      <c r="C441" s="67" t="s">
        <v>16</v>
      </c>
      <c r="D441" s="47">
        <v>0.47959183673469385</v>
      </c>
      <c r="E441" s="47">
        <v>0.14285714285714285</v>
      </c>
      <c r="F441" s="47">
        <v>0.1683673469387755</v>
      </c>
      <c r="G441" s="47">
        <v>2.5510204081632654E-2</v>
      </c>
      <c r="H441" s="47">
        <v>2.5510204081632654E-2</v>
      </c>
      <c r="I441" s="47">
        <v>6.6326530612244902E-2</v>
      </c>
      <c r="J441" s="47">
        <v>9.1836734693877556E-2</v>
      </c>
      <c r="K441" s="47">
        <v>1</v>
      </c>
    </row>
    <row r="442" spans="1:11" ht="27" customHeight="1" x14ac:dyDescent="0.25">
      <c r="A442" s="127"/>
      <c r="B442" s="127"/>
      <c r="C442" s="67" t="s">
        <v>942</v>
      </c>
      <c r="D442" s="47">
        <v>0.15666666666666668</v>
      </c>
      <c r="E442" s="47">
        <v>0.13461538461538461</v>
      </c>
      <c r="F442" s="47">
        <v>0.14666666666666667</v>
      </c>
      <c r="G442" s="47">
        <v>0.10638297872340426</v>
      </c>
      <c r="H442" s="47">
        <v>0.16666666666666663</v>
      </c>
      <c r="I442" s="47">
        <v>0.2</v>
      </c>
      <c r="J442" s="47">
        <v>0.34615384615384615</v>
      </c>
      <c r="K442" s="47">
        <v>0.15973920130399347</v>
      </c>
    </row>
    <row r="443" spans="1:11" ht="27" customHeight="1" x14ac:dyDescent="0.25">
      <c r="A443" s="127"/>
      <c r="B443" s="126"/>
      <c r="C443" s="66" t="s">
        <v>17</v>
      </c>
      <c r="D443" s="48">
        <v>7.6609616951915246E-2</v>
      </c>
      <c r="E443" s="48">
        <v>2.2819885900570502E-2</v>
      </c>
      <c r="F443" s="48">
        <v>2.6894865525672371E-2</v>
      </c>
      <c r="G443" s="48">
        <v>4.0749796251018742E-3</v>
      </c>
      <c r="H443" s="48">
        <v>4.0749796251018742E-3</v>
      </c>
      <c r="I443" s="48">
        <v>1.0594947025264874E-2</v>
      </c>
      <c r="J443" s="48">
        <v>1.466992665036675E-2</v>
      </c>
      <c r="K443" s="48">
        <v>0.15973920130399347</v>
      </c>
    </row>
    <row r="444" spans="1:11" ht="27" customHeight="1" x14ac:dyDescent="0.25">
      <c r="A444" s="127"/>
      <c r="B444" s="126" t="s">
        <v>6</v>
      </c>
      <c r="C444" s="67" t="s">
        <v>14</v>
      </c>
      <c r="D444" s="49">
        <v>152</v>
      </c>
      <c r="E444" s="49">
        <v>39</v>
      </c>
      <c r="F444" s="49">
        <v>69</v>
      </c>
      <c r="G444" s="49">
        <v>13</v>
      </c>
      <c r="H444" s="49">
        <v>6</v>
      </c>
      <c r="I444" s="49">
        <v>12</v>
      </c>
      <c r="J444" s="49">
        <v>8</v>
      </c>
      <c r="K444" s="49">
        <v>299</v>
      </c>
    </row>
    <row r="445" spans="1:11" ht="27" customHeight="1" x14ac:dyDescent="0.25">
      <c r="A445" s="127"/>
      <c r="B445" s="127"/>
      <c r="C445" s="67" t="s">
        <v>16</v>
      </c>
      <c r="D445" s="47">
        <v>0.50836120401337792</v>
      </c>
      <c r="E445" s="47">
        <v>0.13043478260869565</v>
      </c>
      <c r="F445" s="47">
        <v>0.23076923076923075</v>
      </c>
      <c r="G445" s="47">
        <v>4.3478260869565216E-2</v>
      </c>
      <c r="H445" s="47">
        <v>2.0066889632107024E-2</v>
      </c>
      <c r="I445" s="47">
        <v>4.0133779264214048E-2</v>
      </c>
      <c r="J445" s="47">
        <v>2.6755852842809364E-2</v>
      </c>
      <c r="K445" s="47">
        <v>1</v>
      </c>
    </row>
    <row r="446" spans="1:11" ht="27" customHeight="1" x14ac:dyDescent="0.25">
      <c r="A446" s="127"/>
      <c r="B446" s="127"/>
      <c r="C446" s="67" t="s">
        <v>942</v>
      </c>
      <c r="D446" s="47">
        <v>0.25333333333333335</v>
      </c>
      <c r="E446" s="47">
        <v>0.1875</v>
      </c>
      <c r="F446" s="47">
        <v>0.30666666666666664</v>
      </c>
      <c r="G446" s="47">
        <v>0.27659574468085107</v>
      </c>
      <c r="H446" s="47">
        <v>0.2</v>
      </c>
      <c r="I446" s="47">
        <v>0.18461538461538463</v>
      </c>
      <c r="J446" s="47">
        <v>0.15384615384615385</v>
      </c>
      <c r="K446" s="47">
        <v>0.24368378158109208</v>
      </c>
    </row>
    <row r="447" spans="1:11" ht="27" customHeight="1" x14ac:dyDescent="0.25">
      <c r="A447" s="127"/>
      <c r="B447" s="126"/>
      <c r="C447" s="66" t="s">
        <v>17</v>
      </c>
      <c r="D447" s="48">
        <v>0.12387938060309699</v>
      </c>
      <c r="E447" s="48">
        <v>3.1784841075794622E-2</v>
      </c>
      <c r="F447" s="48">
        <v>5.623471882640587E-2</v>
      </c>
      <c r="G447" s="48">
        <v>1.0594947025264874E-2</v>
      </c>
      <c r="H447" s="48">
        <v>4.8899755501222494E-3</v>
      </c>
      <c r="I447" s="48">
        <v>9.7799511002444987E-3</v>
      </c>
      <c r="J447" s="48">
        <v>6.5199674001629989E-3</v>
      </c>
      <c r="K447" s="48">
        <v>0.24368378158109208</v>
      </c>
    </row>
    <row r="448" spans="1:11" ht="27" customHeight="1" x14ac:dyDescent="0.25">
      <c r="A448" s="127"/>
      <c r="B448" s="126" t="s">
        <v>7</v>
      </c>
      <c r="C448" s="67" t="s">
        <v>14</v>
      </c>
      <c r="D448" s="49">
        <v>78</v>
      </c>
      <c r="E448" s="49">
        <v>34</v>
      </c>
      <c r="F448" s="49">
        <v>40</v>
      </c>
      <c r="G448" s="49">
        <v>8</v>
      </c>
      <c r="H448" s="49">
        <v>3</v>
      </c>
      <c r="I448" s="49">
        <v>12</v>
      </c>
      <c r="J448" s="49">
        <v>8</v>
      </c>
      <c r="K448" s="49">
        <v>183</v>
      </c>
    </row>
    <row r="449" spans="1:11" ht="27" customHeight="1" x14ac:dyDescent="0.25">
      <c r="A449" s="127"/>
      <c r="B449" s="127"/>
      <c r="C449" s="67" t="s">
        <v>16</v>
      </c>
      <c r="D449" s="47">
        <v>0.42622950819672129</v>
      </c>
      <c r="E449" s="47">
        <v>0.18579234972677597</v>
      </c>
      <c r="F449" s="47">
        <v>0.21857923497267759</v>
      </c>
      <c r="G449" s="47">
        <v>4.3715846994535526E-2</v>
      </c>
      <c r="H449" s="47">
        <v>1.6393442622950821E-2</v>
      </c>
      <c r="I449" s="47">
        <v>6.5573770491803282E-2</v>
      </c>
      <c r="J449" s="47">
        <v>4.3715846994535526E-2</v>
      </c>
      <c r="K449" s="47">
        <v>1</v>
      </c>
    </row>
    <row r="450" spans="1:11" ht="27" customHeight="1" x14ac:dyDescent="0.25">
      <c r="A450" s="127"/>
      <c r="B450" s="127"/>
      <c r="C450" s="67" t="s">
        <v>942</v>
      </c>
      <c r="D450" s="47">
        <v>0.13</v>
      </c>
      <c r="E450" s="47">
        <v>0.16346153846153846</v>
      </c>
      <c r="F450" s="47">
        <v>0.17777777777777778</v>
      </c>
      <c r="G450" s="47">
        <v>0.1702127659574468</v>
      </c>
      <c r="H450" s="47">
        <v>0.1</v>
      </c>
      <c r="I450" s="47">
        <v>0.18461538461538463</v>
      </c>
      <c r="J450" s="47">
        <v>0.15384615384615385</v>
      </c>
      <c r="K450" s="47">
        <v>0.1491442542787286</v>
      </c>
    </row>
    <row r="451" spans="1:11" ht="27" customHeight="1" x14ac:dyDescent="0.25">
      <c r="A451" s="127"/>
      <c r="B451" s="126"/>
      <c r="C451" s="66" t="s">
        <v>17</v>
      </c>
      <c r="D451" s="48">
        <v>6.3569682151589244E-2</v>
      </c>
      <c r="E451" s="48">
        <v>2.7709861450692746E-2</v>
      </c>
      <c r="F451" s="48">
        <v>3.2599837000814993E-2</v>
      </c>
      <c r="G451" s="48">
        <v>6.5199674001629989E-3</v>
      </c>
      <c r="H451" s="48">
        <v>2.4449877750611247E-3</v>
      </c>
      <c r="I451" s="48">
        <v>9.7799511002444987E-3</v>
      </c>
      <c r="J451" s="48">
        <v>6.5199674001629989E-3</v>
      </c>
      <c r="K451" s="48">
        <v>0.1491442542787286</v>
      </c>
    </row>
    <row r="452" spans="1:11" ht="27" customHeight="1" x14ac:dyDescent="0.25">
      <c r="A452" s="127"/>
      <c r="B452" s="126" t="s">
        <v>8</v>
      </c>
      <c r="C452" s="67" t="s">
        <v>14</v>
      </c>
      <c r="D452" s="49">
        <v>29</v>
      </c>
      <c r="E452" s="49">
        <v>15</v>
      </c>
      <c r="F452" s="49">
        <v>2</v>
      </c>
      <c r="G452" s="49">
        <v>1</v>
      </c>
      <c r="H452" s="49">
        <v>1</v>
      </c>
      <c r="I452" s="49">
        <v>0</v>
      </c>
      <c r="J452" s="49">
        <v>1</v>
      </c>
      <c r="K452" s="49">
        <v>49</v>
      </c>
    </row>
    <row r="453" spans="1:11" ht="27" customHeight="1" x14ac:dyDescent="0.25">
      <c r="A453" s="127"/>
      <c r="B453" s="127"/>
      <c r="C453" s="67" t="s">
        <v>16</v>
      </c>
      <c r="D453" s="47">
        <v>0.59183673469387754</v>
      </c>
      <c r="E453" s="47">
        <v>0.30612244897959184</v>
      </c>
      <c r="F453" s="47">
        <v>4.0816326530612249E-2</v>
      </c>
      <c r="G453" s="47">
        <v>2.0408163265306124E-2</v>
      </c>
      <c r="H453" s="47">
        <v>2.0408163265306124E-2</v>
      </c>
      <c r="I453" s="47">
        <v>0</v>
      </c>
      <c r="J453" s="47">
        <v>2.0408163265306124E-2</v>
      </c>
      <c r="K453" s="47">
        <v>1</v>
      </c>
    </row>
    <row r="454" spans="1:11" ht="27" customHeight="1" x14ac:dyDescent="0.25">
      <c r="A454" s="127"/>
      <c r="B454" s="127"/>
      <c r="C454" s="67" t="s">
        <v>942</v>
      </c>
      <c r="D454" s="47">
        <v>4.8333333333333332E-2</v>
      </c>
      <c r="E454" s="47">
        <v>7.2115384615384609E-2</v>
      </c>
      <c r="F454" s="47">
        <v>8.8888888888888889E-3</v>
      </c>
      <c r="G454" s="47">
        <v>2.1276595744680851E-2</v>
      </c>
      <c r="H454" s="47">
        <v>3.3333333333333333E-2</v>
      </c>
      <c r="I454" s="47">
        <v>0</v>
      </c>
      <c r="J454" s="47">
        <v>1.9230769230769232E-2</v>
      </c>
      <c r="K454" s="47">
        <v>3.9934800325998367E-2</v>
      </c>
    </row>
    <row r="455" spans="1:11" ht="27" customHeight="1" x14ac:dyDescent="0.25">
      <c r="A455" s="127"/>
      <c r="B455" s="126"/>
      <c r="C455" s="66" t="s">
        <v>17</v>
      </c>
      <c r="D455" s="48">
        <v>2.3634881825590873E-2</v>
      </c>
      <c r="E455" s="48">
        <v>1.2224938875305624E-2</v>
      </c>
      <c r="F455" s="48">
        <v>1.6299918500407497E-3</v>
      </c>
      <c r="G455" s="48">
        <v>8.1499592502037486E-4</v>
      </c>
      <c r="H455" s="48">
        <v>8.1499592502037486E-4</v>
      </c>
      <c r="I455" s="48">
        <v>0</v>
      </c>
      <c r="J455" s="48">
        <v>8.1499592502037486E-4</v>
      </c>
      <c r="K455" s="48">
        <v>3.9934800325998367E-2</v>
      </c>
    </row>
    <row r="456" spans="1:11" ht="27" customHeight="1" x14ac:dyDescent="0.25">
      <c r="A456" s="127"/>
      <c r="B456" s="126" t="s">
        <v>9</v>
      </c>
      <c r="C456" s="67" t="s">
        <v>14</v>
      </c>
      <c r="D456" s="49">
        <v>51</v>
      </c>
      <c r="E456" s="49">
        <v>19</v>
      </c>
      <c r="F456" s="49">
        <v>12</v>
      </c>
      <c r="G456" s="49">
        <v>4</v>
      </c>
      <c r="H456" s="49">
        <v>2</v>
      </c>
      <c r="I456" s="49">
        <v>7</v>
      </c>
      <c r="J456" s="49">
        <v>5</v>
      </c>
      <c r="K456" s="49">
        <v>100</v>
      </c>
    </row>
    <row r="457" spans="1:11" ht="27" customHeight="1" x14ac:dyDescent="0.25">
      <c r="A457" s="127"/>
      <c r="B457" s="127"/>
      <c r="C457" s="67" t="s">
        <v>16</v>
      </c>
      <c r="D457" s="47">
        <v>0.51</v>
      </c>
      <c r="E457" s="47">
        <v>0.19</v>
      </c>
      <c r="F457" s="47">
        <v>0.12</v>
      </c>
      <c r="G457" s="47">
        <v>0.04</v>
      </c>
      <c r="H457" s="47">
        <v>0.02</v>
      </c>
      <c r="I457" s="47">
        <v>7.0000000000000007E-2</v>
      </c>
      <c r="J457" s="47">
        <v>0.05</v>
      </c>
      <c r="K457" s="47">
        <v>1</v>
      </c>
    </row>
    <row r="458" spans="1:11" ht="27" customHeight="1" x14ac:dyDescent="0.25">
      <c r="A458" s="127"/>
      <c r="B458" s="127"/>
      <c r="C458" s="67" t="s">
        <v>942</v>
      </c>
      <c r="D458" s="47">
        <v>8.5000000000000006E-2</v>
      </c>
      <c r="E458" s="47">
        <v>9.1346153846153827E-2</v>
      </c>
      <c r="F458" s="47">
        <v>5.3333333333333337E-2</v>
      </c>
      <c r="G458" s="47">
        <v>8.5106382978723402E-2</v>
      </c>
      <c r="H458" s="47">
        <v>6.6666666666666666E-2</v>
      </c>
      <c r="I458" s="47">
        <v>0.1076923076923077</v>
      </c>
      <c r="J458" s="47">
        <v>9.6153846153846173E-2</v>
      </c>
      <c r="K458" s="47">
        <v>8.1499592502037477E-2</v>
      </c>
    </row>
    <row r="459" spans="1:11" ht="27" customHeight="1" x14ac:dyDescent="0.25">
      <c r="A459" s="127"/>
      <c r="B459" s="126"/>
      <c r="C459" s="66" t="s">
        <v>17</v>
      </c>
      <c r="D459" s="48">
        <v>4.1564792176039117E-2</v>
      </c>
      <c r="E459" s="48">
        <v>1.5484922575387123E-2</v>
      </c>
      <c r="F459" s="48">
        <v>9.7799511002444987E-3</v>
      </c>
      <c r="G459" s="48">
        <v>3.2599837000814994E-3</v>
      </c>
      <c r="H459" s="48">
        <v>1.6299918500407497E-3</v>
      </c>
      <c r="I459" s="48">
        <v>5.7049714751426254E-3</v>
      </c>
      <c r="J459" s="48">
        <v>4.0749796251018742E-3</v>
      </c>
      <c r="K459" s="48">
        <v>8.1499592502037477E-2</v>
      </c>
    </row>
    <row r="460" spans="1:11" ht="27" customHeight="1" x14ac:dyDescent="0.25">
      <c r="A460" s="127"/>
      <c r="B460" s="126" t="s">
        <v>10</v>
      </c>
      <c r="C460" s="67" t="s">
        <v>14</v>
      </c>
      <c r="D460" s="49">
        <v>92</v>
      </c>
      <c r="E460" s="49">
        <v>44</v>
      </c>
      <c r="F460" s="49">
        <v>17</v>
      </c>
      <c r="G460" s="49">
        <v>3</v>
      </c>
      <c r="H460" s="49">
        <v>3</v>
      </c>
      <c r="I460" s="49">
        <v>8</v>
      </c>
      <c r="J460" s="49">
        <v>1</v>
      </c>
      <c r="K460" s="49">
        <v>168</v>
      </c>
    </row>
    <row r="461" spans="1:11" ht="27" customHeight="1" x14ac:dyDescent="0.25">
      <c r="A461" s="127"/>
      <c r="B461" s="127"/>
      <c r="C461" s="67" t="s">
        <v>16</v>
      </c>
      <c r="D461" s="47">
        <v>0.54761904761904767</v>
      </c>
      <c r="E461" s="47">
        <v>0.26190476190476192</v>
      </c>
      <c r="F461" s="47">
        <v>0.10119047619047619</v>
      </c>
      <c r="G461" s="47">
        <v>1.7857142857142856E-2</v>
      </c>
      <c r="H461" s="47">
        <v>1.7857142857142856E-2</v>
      </c>
      <c r="I461" s="47">
        <v>4.7619047619047616E-2</v>
      </c>
      <c r="J461" s="47">
        <v>5.9523809523809521E-3</v>
      </c>
      <c r="K461" s="47">
        <v>1</v>
      </c>
    </row>
    <row r="462" spans="1:11" ht="27" customHeight="1" x14ac:dyDescent="0.25">
      <c r="A462" s="127"/>
      <c r="B462" s="127"/>
      <c r="C462" s="67" t="s">
        <v>942</v>
      </c>
      <c r="D462" s="47">
        <v>0.15333333333333332</v>
      </c>
      <c r="E462" s="47">
        <v>0.21153846153846154</v>
      </c>
      <c r="F462" s="47">
        <v>7.5555555555555556E-2</v>
      </c>
      <c r="G462" s="47">
        <v>6.3829787234042548E-2</v>
      </c>
      <c r="H462" s="47">
        <v>0.1</v>
      </c>
      <c r="I462" s="47">
        <v>0.12307692307692308</v>
      </c>
      <c r="J462" s="47">
        <v>1.9230769230769232E-2</v>
      </c>
      <c r="K462" s="47">
        <v>0.13691931540342298</v>
      </c>
    </row>
    <row r="463" spans="1:11" ht="27" customHeight="1" x14ac:dyDescent="0.25">
      <c r="A463" s="127"/>
      <c r="B463" s="126"/>
      <c r="C463" s="66" t="s">
        <v>17</v>
      </c>
      <c r="D463" s="48">
        <v>7.4979625101874489E-2</v>
      </c>
      <c r="E463" s="48">
        <v>3.5859820700896494E-2</v>
      </c>
      <c r="F463" s="48">
        <v>1.3854930725346373E-2</v>
      </c>
      <c r="G463" s="48">
        <v>2.4449877750611247E-3</v>
      </c>
      <c r="H463" s="48">
        <v>2.4449877750611247E-3</v>
      </c>
      <c r="I463" s="48">
        <v>6.5199674001629989E-3</v>
      </c>
      <c r="J463" s="48">
        <v>8.1499592502037486E-4</v>
      </c>
      <c r="K463" s="48">
        <v>0.13691931540342298</v>
      </c>
    </row>
    <row r="464" spans="1:11" ht="27" customHeight="1" x14ac:dyDescent="0.25">
      <c r="A464" s="127"/>
      <c r="B464" s="126" t="s">
        <v>11</v>
      </c>
      <c r="C464" s="67" t="s">
        <v>14</v>
      </c>
      <c r="D464" s="49">
        <v>104</v>
      </c>
      <c r="E464" s="49">
        <v>29</v>
      </c>
      <c r="F464" s="49">
        <v>52</v>
      </c>
      <c r="G464" s="49">
        <v>13</v>
      </c>
      <c r="H464" s="49">
        <v>10</v>
      </c>
      <c r="I464" s="49">
        <v>13</v>
      </c>
      <c r="J464" s="49">
        <v>11</v>
      </c>
      <c r="K464" s="49">
        <v>232</v>
      </c>
    </row>
    <row r="465" spans="1:11" ht="27" customHeight="1" x14ac:dyDescent="0.25">
      <c r="A465" s="127"/>
      <c r="B465" s="127"/>
      <c r="C465" s="67" t="s">
        <v>16</v>
      </c>
      <c r="D465" s="47">
        <v>0.44827586206896552</v>
      </c>
      <c r="E465" s="47">
        <v>0.125</v>
      </c>
      <c r="F465" s="47">
        <v>0.22413793103448276</v>
      </c>
      <c r="G465" s="47">
        <v>5.6034482758620691E-2</v>
      </c>
      <c r="H465" s="47">
        <v>4.3103448275862072E-2</v>
      </c>
      <c r="I465" s="47">
        <v>5.6034482758620691E-2</v>
      </c>
      <c r="J465" s="47">
        <v>4.7413793103448273E-2</v>
      </c>
      <c r="K465" s="47">
        <v>1</v>
      </c>
    </row>
    <row r="466" spans="1:11" ht="27" customHeight="1" x14ac:dyDescent="0.25">
      <c r="A466" s="127"/>
      <c r="B466" s="127"/>
      <c r="C466" s="67" t="s">
        <v>942</v>
      </c>
      <c r="D466" s="47">
        <v>0.17333333333333337</v>
      </c>
      <c r="E466" s="47">
        <v>0.13942307692307693</v>
      </c>
      <c r="F466" s="47">
        <v>0.2311111111111111</v>
      </c>
      <c r="G466" s="47">
        <v>0.27659574468085107</v>
      </c>
      <c r="H466" s="47">
        <v>0.33333333333333326</v>
      </c>
      <c r="I466" s="47">
        <v>0.2</v>
      </c>
      <c r="J466" s="47">
        <v>0.21153846153846154</v>
      </c>
      <c r="K466" s="47">
        <v>0.18907905460472699</v>
      </c>
    </row>
    <row r="467" spans="1:11" ht="27" customHeight="1" x14ac:dyDescent="0.25">
      <c r="A467" s="126"/>
      <c r="B467" s="126"/>
      <c r="C467" s="66" t="s">
        <v>17</v>
      </c>
      <c r="D467" s="48">
        <v>8.4759576202118991E-2</v>
      </c>
      <c r="E467" s="48">
        <v>2.3634881825590873E-2</v>
      </c>
      <c r="F467" s="48">
        <v>4.2379788101059496E-2</v>
      </c>
      <c r="G467" s="48">
        <v>1.0594947025264874E-2</v>
      </c>
      <c r="H467" s="48">
        <v>8.1499592502037484E-3</v>
      </c>
      <c r="I467" s="48">
        <v>1.0594947025264874E-2</v>
      </c>
      <c r="J467" s="48">
        <v>8.9649551752241236E-3</v>
      </c>
      <c r="K467" s="48">
        <v>0.18907905460472699</v>
      </c>
    </row>
    <row r="468" spans="1:11" ht="27" customHeight="1" x14ac:dyDescent="0.25">
      <c r="A468" s="126" t="s">
        <v>4</v>
      </c>
      <c r="B468" s="127"/>
      <c r="C468" s="67" t="s">
        <v>14</v>
      </c>
      <c r="D468" s="49">
        <v>600</v>
      </c>
      <c r="E468" s="49">
        <v>208</v>
      </c>
      <c r="F468" s="49">
        <v>225</v>
      </c>
      <c r="G468" s="49">
        <v>47</v>
      </c>
      <c r="H468" s="49">
        <v>30</v>
      </c>
      <c r="I468" s="49">
        <v>65</v>
      </c>
      <c r="J468" s="49">
        <v>52</v>
      </c>
      <c r="K468" s="49">
        <v>1227</v>
      </c>
    </row>
    <row r="469" spans="1:11" ht="27" customHeight="1" x14ac:dyDescent="0.25">
      <c r="A469" s="127"/>
      <c r="B469" s="127"/>
      <c r="C469" s="67" t="s">
        <v>16</v>
      </c>
      <c r="D469" s="47">
        <v>0.48899755501222492</v>
      </c>
      <c r="E469" s="47">
        <v>0.16951915240423798</v>
      </c>
      <c r="F469" s="47">
        <v>0.18337408312958436</v>
      </c>
      <c r="G469" s="47">
        <v>3.8304808475957623E-2</v>
      </c>
      <c r="H469" s="47">
        <v>2.4449877750611249E-2</v>
      </c>
      <c r="I469" s="47">
        <v>5.297473512632437E-2</v>
      </c>
      <c r="J469" s="47">
        <v>4.2379788101059496E-2</v>
      </c>
      <c r="K469" s="47">
        <v>1</v>
      </c>
    </row>
    <row r="470" spans="1:11" ht="27" customHeight="1" x14ac:dyDescent="0.25">
      <c r="A470" s="127"/>
      <c r="B470" s="127"/>
      <c r="C470" s="67" t="s">
        <v>942</v>
      </c>
      <c r="D470" s="47">
        <v>1</v>
      </c>
      <c r="E470" s="47">
        <v>1</v>
      </c>
      <c r="F470" s="47">
        <v>1</v>
      </c>
      <c r="G470" s="47">
        <v>1</v>
      </c>
      <c r="H470" s="47">
        <v>1</v>
      </c>
      <c r="I470" s="47">
        <v>1</v>
      </c>
      <c r="J470" s="47">
        <v>1</v>
      </c>
      <c r="K470" s="47">
        <v>1</v>
      </c>
    </row>
    <row r="471" spans="1:11" s="76" customFormat="1" ht="27" customHeight="1" thickBot="1" x14ac:dyDescent="0.3">
      <c r="A471" s="128"/>
      <c r="B471" s="128"/>
      <c r="C471" s="135" t="s">
        <v>17</v>
      </c>
      <c r="D471" s="136">
        <v>0.48899755501222492</v>
      </c>
      <c r="E471" s="136">
        <v>0.16951915240423798</v>
      </c>
      <c r="F471" s="136">
        <v>0.18337408312958436</v>
      </c>
      <c r="G471" s="136">
        <v>3.8304808475957623E-2</v>
      </c>
      <c r="H471" s="136">
        <v>2.4449877750611249E-2</v>
      </c>
      <c r="I471" s="136">
        <v>5.297473512632437E-2</v>
      </c>
      <c r="J471" s="136">
        <v>4.2379788101059496E-2</v>
      </c>
      <c r="K471" s="136">
        <v>1</v>
      </c>
    </row>
    <row r="472" spans="1:11" ht="27" customHeight="1" thickTop="1" x14ac:dyDescent="0.25"/>
    <row r="473" spans="1:11" ht="27" customHeight="1" thickBot="1" x14ac:dyDescent="0.3">
      <c r="A473" s="129" t="s">
        <v>943</v>
      </c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</row>
    <row r="474" spans="1:11" ht="27" customHeight="1" thickTop="1" x14ac:dyDescent="0.25">
      <c r="A474" s="130"/>
      <c r="B474" s="130"/>
      <c r="C474" s="130"/>
      <c r="D474" s="132" t="s">
        <v>944</v>
      </c>
      <c r="E474" s="132"/>
      <c r="F474" s="132"/>
      <c r="G474" s="132"/>
      <c r="H474" s="132"/>
      <c r="I474" s="132"/>
      <c r="J474" s="132"/>
      <c r="K474" s="132" t="s">
        <v>4</v>
      </c>
    </row>
    <row r="475" spans="1:11" ht="125.1" customHeight="1" thickBot="1" x14ac:dyDescent="0.3">
      <c r="A475" s="131"/>
      <c r="B475" s="131"/>
      <c r="C475" s="131"/>
      <c r="D475" s="68" t="s">
        <v>899</v>
      </c>
      <c r="E475" s="68" t="s">
        <v>900</v>
      </c>
      <c r="F475" s="68" t="s">
        <v>901</v>
      </c>
      <c r="G475" s="68" t="s">
        <v>902</v>
      </c>
      <c r="H475" s="68" t="s">
        <v>903</v>
      </c>
      <c r="I475" s="68" t="s">
        <v>904</v>
      </c>
      <c r="J475" s="68" t="s">
        <v>905</v>
      </c>
      <c r="K475" s="133"/>
    </row>
    <row r="476" spans="1:11" ht="27" customHeight="1" thickTop="1" x14ac:dyDescent="0.25">
      <c r="A476" s="134" t="s">
        <v>3</v>
      </c>
      <c r="B476" s="134" t="s">
        <v>5</v>
      </c>
      <c r="C476" s="43" t="s">
        <v>14</v>
      </c>
      <c r="D476" s="46">
        <v>62</v>
      </c>
      <c r="E476" s="46">
        <v>30</v>
      </c>
      <c r="F476" s="46">
        <v>55</v>
      </c>
      <c r="G476" s="46">
        <v>4</v>
      </c>
      <c r="H476" s="46">
        <v>14</v>
      </c>
      <c r="I476" s="46">
        <v>15</v>
      </c>
      <c r="J476" s="46">
        <v>16</v>
      </c>
      <c r="K476" s="46">
        <v>196</v>
      </c>
    </row>
    <row r="477" spans="1:11" ht="27" customHeight="1" x14ac:dyDescent="0.25">
      <c r="A477" s="127"/>
      <c r="B477" s="127"/>
      <c r="C477" s="67" t="s">
        <v>16</v>
      </c>
      <c r="D477" s="47">
        <v>0.31632653061224492</v>
      </c>
      <c r="E477" s="47">
        <v>0.15306122448979592</v>
      </c>
      <c r="F477" s="47">
        <v>0.28061224489795916</v>
      </c>
      <c r="G477" s="47">
        <v>2.0408163265306124E-2</v>
      </c>
      <c r="H477" s="47">
        <v>7.1428571428571425E-2</v>
      </c>
      <c r="I477" s="47">
        <v>7.6530612244897961E-2</v>
      </c>
      <c r="J477" s="47">
        <v>8.1632653061224497E-2</v>
      </c>
      <c r="K477" s="47">
        <v>1</v>
      </c>
    </row>
    <row r="478" spans="1:11" ht="27" customHeight="1" x14ac:dyDescent="0.25">
      <c r="A478" s="127"/>
      <c r="B478" s="127"/>
      <c r="C478" s="67" t="s">
        <v>945</v>
      </c>
      <c r="D478" s="47">
        <v>0.12627291242362526</v>
      </c>
      <c r="E478" s="47">
        <v>0.14084507042253522</v>
      </c>
      <c r="F478" s="47">
        <v>0.1870748299319728</v>
      </c>
      <c r="G478" s="47">
        <v>0.12121212121212122</v>
      </c>
      <c r="H478" s="47">
        <v>0.19444444444444448</v>
      </c>
      <c r="I478" s="47">
        <v>0.20270270270270271</v>
      </c>
      <c r="J478" s="47">
        <v>0.32</v>
      </c>
      <c r="K478" s="47">
        <v>0.15973920130399347</v>
      </c>
    </row>
    <row r="479" spans="1:11" ht="27" customHeight="1" x14ac:dyDescent="0.25">
      <c r="A479" s="127"/>
      <c r="B479" s="126"/>
      <c r="C479" s="66" t="s">
        <v>17</v>
      </c>
      <c r="D479" s="48">
        <v>5.0529747351263241E-2</v>
      </c>
      <c r="E479" s="48">
        <v>2.4449877750611249E-2</v>
      </c>
      <c r="F479" s="48">
        <v>4.4824775876120618E-2</v>
      </c>
      <c r="G479" s="48">
        <v>3.2599837000814994E-3</v>
      </c>
      <c r="H479" s="48">
        <v>1.1409942950285251E-2</v>
      </c>
      <c r="I479" s="48">
        <v>1.2224938875305624E-2</v>
      </c>
      <c r="J479" s="48">
        <v>1.3039934800325998E-2</v>
      </c>
      <c r="K479" s="48">
        <v>0.15973920130399347</v>
      </c>
    </row>
    <row r="480" spans="1:11" ht="27" customHeight="1" x14ac:dyDescent="0.25">
      <c r="A480" s="127"/>
      <c r="B480" s="126" t="s">
        <v>6</v>
      </c>
      <c r="C480" s="67" t="s">
        <v>14</v>
      </c>
      <c r="D480" s="49">
        <v>149</v>
      </c>
      <c r="E480" s="49">
        <v>46</v>
      </c>
      <c r="F480" s="49">
        <v>70</v>
      </c>
      <c r="G480" s="49">
        <v>5</v>
      </c>
      <c r="H480" s="49">
        <v>13</v>
      </c>
      <c r="I480" s="49">
        <v>11</v>
      </c>
      <c r="J480" s="49">
        <v>5</v>
      </c>
      <c r="K480" s="49">
        <v>299</v>
      </c>
    </row>
    <row r="481" spans="1:11" ht="27" customHeight="1" x14ac:dyDescent="0.25">
      <c r="A481" s="127"/>
      <c r="B481" s="127"/>
      <c r="C481" s="67" t="s">
        <v>16</v>
      </c>
      <c r="D481" s="47">
        <v>0.49832775919732442</v>
      </c>
      <c r="E481" s="47">
        <v>0.15384615384615385</v>
      </c>
      <c r="F481" s="47">
        <v>0.23411371237458195</v>
      </c>
      <c r="G481" s="47">
        <v>1.6722408026755852E-2</v>
      </c>
      <c r="H481" s="47">
        <v>4.3478260869565216E-2</v>
      </c>
      <c r="I481" s="47">
        <v>3.678929765886288E-2</v>
      </c>
      <c r="J481" s="47">
        <v>1.6722408026755852E-2</v>
      </c>
      <c r="K481" s="47">
        <v>1</v>
      </c>
    </row>
    <row r="482" spans="1:11" ht="27" customHeight="1" x14ac:dyDescent="0.25">
      <c r="A482" s="127"/>
      <c r="B482" s="127"/>
      <c r="C482" s="67" t="s">
        <v>945</v>
      </c>
      <c r="D482" s="47">
        <v>0.30346232179226068</v>
      </c>
      <c r="E482" s="47">
        <v>0.215962441314554</v>
      </c>
      <c r="F482" s="47">
        <v>0.23809523809523805</v>
      </c>
      <c r="G482" s="47">
        <v>0.15151515151515152</v>
      </c>
      <c r="H482" s="47">
        <v>0.18055555555555552</v>
      </c>
      <c r="I482" s="47">
        <v>0.14864864864864866</v>
      </c>
      <c r="J482" s="47">
        <v>0.1</v>
      </c>
      <c r="K482" s="47">
        <v>0.24368378158109208</v>
      </c>
    </row>
    <row r="483" spans="1:11" ht="27" customHeight="1" x14ac:dyDescent="0.25">
      <c r="A483" s="127"/>
      <c r="B483" s="126"/>
      <c r="C483" s="66" t="s">
        <v>17</v>
      </c>
      <c r="D483" s="48">
        <v>0.12143439282803586</v>
      </c>
      <c r="E483" s="48">
        <v>3.7489812550937245E-2</v>
      </c>
      <c r="F483" s="48">
        <v>5.7049714751426242E-2</v>
      </c>
      <c r="G483" s="48">
        <v>4.0749796251018742E-3</v>
      </c>
      <c r="H483" s="48">
        <v>1.0594947025264874E-2</v>
      </c>
      <c r="I483" s="48">
        <v>8.9649551752241236E-3</v>
      </c>
      <c r="J483" s="48">
        <v>4.0749796251018742E-3</v>
      </c>
      <c r="K483" s="48">
        <v>0.24368378158109208</v>
      </c>
    </row>
    <row r="484" spans="1:11" ht="27" customHeight="1" x14ac:dyDescent="0.25">
      <c r="A484" s="127"/>
      <c r="B484" s="126" t="s">
        <v>7</v>
      </c>
      <c r="C484" s="67" t="s">
        <v>14</v>
      </c>
      <c r="D484" s="49">
        <v>77</v>
      </c>
      <c r="E484" s="49">
        <v>37</v>
      </c>
      <c r="F484" s="49">
        <v>38</v>
      </c>
      <c r="G484" s="49">
        <v>6</v>
      </c>
      <c r="H484" s="49">
        <v>6</v>
      </c>
      <c r="I484" s="49">
        <v>11</v>
      </c>
      <c r="J484" s="49">
        <v>8</v>
      </c>
      <c r="K484" s="49">
        <v>183</v>
      </c>
    </row>
    <row r="485" spans="1:11" ht="27" customHeight="1" x14ac:dyDescent="0.25">
      <c r="A485" s="127"/>
      <c r="B485" s="127"/>
      <c r="C485" s="67" t="s">
        <v>16</v>
      </c>
      <c r="D485" s="47">
        <v>0.42076502732240439</v>
      </c>
      <c r="E485" s="47">
        <v>0.20218579234972681</v>
      </c>
      <c r="F485" s="47">
        <v>0.20765027322404372</v>
      </c>
      <c r="G485" s="47">
        <v>3.2786885245901641E-2</v>
      </c>
      <c r="H485" s="47">
        <v>3.2786885245901641E-2</v>
      </c>
      <c r="I485" s="47">
        <v>6.0109289617486336E-2</v>
      </c>
      <c r="J485" s="47">
        <v>4.3715846994535526E-2</v>
      </c>
      <c r="K485" s="47">
        <v>1</v>
      </c>
    </row>
    <row r="486" spans="1:11" ht="27" customHeight="1" x14ac:dyDescent="0.25">
      <c r="A486" s="127"/>
      <c r="B486" s="127"/>
      <c r="C486" s="67" t="s">
        <v>945</v>
      </c>
      <c r="D486" s="47">
        <v>0.15682281059063136</v>
      </c>
      <c r="E486" s="47">
        <v>0.17370892018779344</v>
      </c>
      <c r="F486" s="47">
        <v>0.12925170068027211</v>
      </c>
      <c r="G486" s="47">
        <v>0.18181818181818182</v>
      </c>
      <c r="H486" s="47">
        <v>8.3333333333333315E-2</v>
      </c>
      <c r="I486" s="47">
        <v>0.14864864864864866</v>
      </c>
      <c r="J486" s="47">
        <v>0.16</v>
      </c>
      <c r="K486" s="47">
        <v>0.1491442542787286</v>
      </c>
    </row>
    <row r="487" spans="1:11" ht="27" customHeight="1" x14ac:dyDescent="0.25">
      <c r="A487" s="127"/>
      <c r="B487" s="126"/>
      <c r="C487" s="66" t="s">
        <v>17</v>
      </c>
      <c r="D487" s="48">
        <v>6.2754686226568865E-2</v>
      </c>
      <c r="E487" s="48">
        <v>3.0154849225753871E-2</v>
      </c>
      <c r="F487" s="48">
        <v>3.0969845150774247E-2</v>
      </c>
      <c r="G487" s="48">
        <v>4.8899755501222494E-3</v>
      </c>
      <c r="H487" s="48">
        <v>4.8899755501222494E-3</v>
      </c>
      <c r="I487" s="48">
        <v>8.9649551752241236E-3</v>
      </c>
      <c r="J487" s="48">
        <v>6.5199674001629989E-3</v>
      </c>
      <c r="K487" s="48">
        <v>0.1491442542787286</v>
      </c>
    </row>
    <row r="488" spans="1:11" ht="27" customHeight="1" x14ac:dyDescent="0.25">
      <c r="A488" s="127"/>
      <c r="B488" s="126" t="s">
        <v>8</v>
      </c>
      <c r="C488" s="67" t="s">
        <v>14</v>
      </c>
      <c r="D488" s="49">
        <v>17</v>
      </c>
      <c r="E488" s="49">
        <v>20</v>
      </c>
      <c r="F488" s="49">
        <v>5</v>
      </c>
      <c r="G488" s="49">
        <v>1</v>
      </c>
      <c r="H488" s="49">
        <v>2</v>
      </c>
      <c r="I488" s="49">
        <v>3</v>
      </c>
      <c r="J488" s="49">
        <v>1</v>
      </c>
      <c r="K488" s="49">
        <v>49</v>
      </c>
    </row>
    <row r="489" spans="1:11" ht="27" customHeight="1" x14ac:dyDescent="0.25">
      <c r="A489" s="127"/>
      <c r="B489" s="127"/>
      <c r="C489" s="67" t="s">
        <v>16</v>
      </c>
      <c r="D489" s="47">
        <v>0.34693877551020408</v>
      </c>
      <c r="E489" s="47">
        <v>0.40816326530612246</v>
      </c>
      <c r="F489" s="47">
        <v>0.10204081632653061</v>
      </c>
      <c r="G489" s="47">
        <v>2.0408163265306124E-2</v>
      </c>
      <c r="H489" s="47">
        <v>4.0816326530612249E-2</v>
      </c>
      <c r="I489" s="47">
        <v>6.1224489795918366E-2</v>
      </c>
      <c r="J489" s="47">
        <v>2.0408163265306124E-2</v>
      </c>
      <c r="K489" s="47">
        <v>1</v>
      </c>
    </row>
    <row r="490" spans="1:11" ht="27" customHeight="1" x14ac:dyDescent="0.25">
      <c r="A490" s="127"/>
      <c r="B490" s="127"/>
      <c r="C490" s="67" t="s">
        <v>945</v>
      </c>
      <c r="D490" s="47">
        <v>3.4623217922606926E-2</v>
      </c>
      <c r="E490" s="47">
        <v>9.3896713615023455E-2</v>
      </c>
      <c r="F490" s="47">
        <v>1.7006802721088437E-2</v>
      </c>
      <c r="G490" s="47">
        <v>3.0303030303030304E-2</v>
      </c>
      <c r="H490" s="47">
        <v>2.7777777777777776E-2</v>
      </c>
      <c r="I490" s="47">
        <v>4.0540540540540543E-2</v>
      </c>
      <c r="J490" s="47">
        <v>0.02</v>
      </c>
      <c r="K490" s="47">
        <v>3.9934800325998367E-2</v>
      </c>
    </row>
    <row r="491" spans="1:11" ht="27" customHeight="1" x14ac:dyDescent="0.25">
      <c r="A491" s="127"/>
      <c r="B491" s="126"/>
      <c r="C491" s="66" t="s">
        <v>17</v>
      </c>
      <c r="D491" s="48">
        <v>1.3854930725346373E-2</v>
      </c>
      <c r="E491" s="48">
        <v>1.6299918500407497E-2</v>
      </c>
      <c r="F491" s="48">
        <v>4.0749796251018742E-3</v>
      </c>
      <c r="G491" s="48">
        <v>8.1499592502037486E-4</v>
      </c>
      <c r="H491" s="48">
        <v>1.6299918500407497E-3</v>
      </c>
      <c r="I491" s="48">
        <v>2.4449877750611247E-3</v>
      </c>
      <c r="J491" s="48">
        <v>8.1499592502037486E-4</v>
      </c>
      <c r="K491" s="48">
        <v>3.9934800325998367E-2</v>
      </c>
    </row>
    <row r="492" spans="1:11" ht="27" customHeight="1" x14ac:dyDescent="0.25">
      <c r="A492" s="127"/>
      <c r="B492" s="126" t="s">
        <v>9</v>
      </c>
      <c r="C492" s="67" t="s">
        <v>14</v>
      </c>
      <c r="D492" s="49">
        <v>38</v>
      </c>
      <c r="E492" s="49">
        <v>20</v>
      </c>
      <c r="F492" s="49">
        <v>23</v>
      </c>
      <c r="G492" s="49">
        <v>1</v>
      </c>
      <c r="H492" s="49">
        <v>5</v>
      </c>
      <c r="I492" s="49">
        <v>10</v>
      </c>
      <c r="J492" s="49">
        <v>3</v>
      </c>
      <c r="K492" s="49">
        <v>100</v>
      </c>
    </row>
    <row r="493" spans="1:11" ht="27" customHeight="1" x14ac:dyDescent="0.25">
      <c r="A493" s="127"/>
      <c r="B493" s="127"/>
      <c r="C493" s="67" t="s">
        <v>16</v>
      </c>
      <c r="D493" s="47">
        <v>0.38</v>
      </c>
      <c r="E493" s="47">
        <v>0.2</v>
      </c>
      <c r="F493" s="47">
        <v>0.23</v>
      </c>
      <c r="G493" s="47">
        <v>0.01</v>
      </c>
      <c r="H493" s="47">
        <v>0.05</v>
      </c>
      <c r="I493" s="47">
        <v>0.1</v>
      </c>
      <c r="J493" s="47">
        <v>0.03</v>
      </c>
      <c r="K493" s="47">
        <v>1</v>
      </c>
    </row>
    <row r="494" spans="1:11" ht="27" customHeight="1" x14ac:dyDescent="0.25">
      <c r="A494" s="127"/>
      <c r="B494" s="127"/>
      <c r="C494" s="67" t="s">
        <v>945</v>
      </c>
      <c r="D494" s="47">
        <v>7.7393075356415472E-2</v>
      </c>
      <c r="E494" s="47">
        <v>9.3896713615023455E-2</v>
      </c>
      <c r="F494" s="47">
        <v>7.8231292517006806E-2</v>
      </c>
      <c r="G494" s="47">
        <v>3.0303030303030304E-2</v>
      </c>
      <c r="H494" s="47">
        <v>6.9444444444444448E-2</v>
      </c>
      <c r="I494" s="47">
        <v>0.13513513513513514</v>
      </c>
      <c r="J494" s="47">
        <v>0.06</v>
      </c>
      <c r="K494" s="47">
        <v>8.1499592502037477E-2</v>
      </c>
    </row>
    <row r="495" spans="1:11" ht="27" customHeight="1" x14ac:dyDescent="0.25">
      <c r="A495" s="127"/>
      <c r="B495" s="126"/>
      <c r="C495" s="66" t="s">
        <v>17</v>
      </c>
      <c r="D495" s="48">
        <v>3.0969845150774247E-2</v>
      </c>
      <c r="E495" s="48">
        <v>1.6299918500407497E-2</v>
      </c>
      <c r="F495" s="48">
        <v>1.8744906275468622E-2</v>
      </c>
      <c r="G495" s="48">
        <v>8.1499592502037486E-4</v>
      </c>
      <c r="H495" s="48">
        <v>4.0749796251018742E-3</v>
      </c>
      <c r="I495" s="48">
        <v>8.1499592502037484E-3</v>
      </c>
      <c r="J495" s="48">
        <v>2.4449877750611247E-3</v>
      </c>
      <c r="K495" s="48">
        <v>8.1499592502037477E-2</v>
      </c>
    </row>
    <row r="496" spans="1:11" ht="27" customHeight="1" x14ac:dyDescent="0.25">
      <c r="A496" s="127"/>
      <c r="B496" s="126" t="s">
        <v>10</v>
      </c>
      <c r="C496" s="67" t="s">
        <v>14</v>
      </c>
      <c r="D496" s="49">
        <v>67</v>
      </c>
      <c r="E496" s="49">
        <v>37</v>
      </c>
      <c r="F496" s="49">
        <v>34</v>
      </c>
      <c r="G496" s="49">
        <v>5</v>
      </c>
      <c r="H496" s="49">
        <v>11</v>
      </c>
      <c r="I496" s="49">
        <v>12</v>
      </c>
      <c r="J496" s="49">
        <v>2</v>
      </c>
      <c r="K496" s="49">
        <v>168</v>
      </c>
    </row>
    <row r="497" spans="1:11" ht="27" customHeight="1" x14ac:dyDescent="0.25">
      <c r="A497" s="127"/>
      <c r="B497" s="127"/>
      <c r="C497" s="67" t="s">
        <v>16</v>
      </c>
      <c r="D497" s="47">
        <v>0.39880952380952389</v>
      </c>
      <c r="E497" s="47">
        <v>0.22023809523809523</v>
      </c>
      <c r="F497" s="47">
        <v>0.20238095238095238</v>
      </c>
      <c r="G497" s="47">
        <v>2.9761904761904757E-2</v>
      </c>
      <c r="H497" s="47">
        <v>6.5476190476190479E-2</v>
      </c>
      <c r="I497" s="47">
        <v>7.1428571428571425E-2</v>
      </c>
      <c r="J497" s="47">
        <v>1.1904761904761904E-2</v>
      </c>
      <c r="K497" s="47">
        <v>1</v>
      </c>
    </row>
    <row r="498" spans="1:11" ht="27" customHeight="1" x14ac:dyDescent="0.25">
      <c r="A498" s="127"/>
      <c r="B498" s="127"/>
      <c r="C498" s="67" t="s">
        <v>945</v>
      </c>
      <c r="D498" s="47">
        <v>0.13645621181262729</v>
      </c>
      <c r="E498" s="47">
        <v>0.17370892018779344</v>
      </c>
      <c r="F498" s="47">
        <v>0.11564625850340135</v>
      </c>
      <c r="G498" s="47">
        <v>0.15151515151515152</v>
      </c>
      <c r="H498" s="47">
        <v>0.15277777777777779</v>
      </c>
      <c r="I498" s="47">
        <v>0.16216216216216217</v>
      </c>
      <c r="J498" s="47">
        <v>0.04</v>
      </c>
      <c r="K498" s="47">
        <v>0.13691931540342298</v>
      </c>
    </row>
    <row r="499" spans="1:11" ht="27" customHeight="1" x14ac:dyDescent="0.25">
      <c r="A499" s="127"/>
      <c r="B499" s="126"/>
      <c r="C499" s="66" t="s">
        <v>17</v>
      </c>
      <c r="D499" s="48">
        <v>5.460472697636512E-2</v>
      </c>
      <c r="E499" s="48">
        <v>3.0154849225753871E-2</v>
      </c>
      <c r="F499" s="48">
        <v>2.7709861450692746E-2</v>
      </c>
      <c r="G499" s="48">
        <v>4.0749796251018742E-3</v>
      </c>
      <c r="H499" s="48">
        <v>8.9649551752241236E-3</v>
      </c>
      <c r="I499" s="48">
        <v>9.7799511002444987E-3</v>
      </c>
      <c r="J499" s="48">
        <v>1.6299918500407497E-3</v>
      </c>
      <c r="K499" s="48">
        <v>0.13691931540342298</v>
      </c>
    </row>
    <row r="500" spans="1:11" ht="27" customHeight="1" x14ac:dyDescent="0.25">
      <c r="A500" s="127"/>
      <c r="B500" s="126" t="s">
        <v>11</v>
      </c>
      <c r="C500" s="67" t="s">
        <v>14</v>
      </c>
      <c r="D500" s="49">
        <v>81</v>
      </c>
      <c r="E500" s="49">
        <v>23</v>
      </c>
      <c r="F500" s="49">
        <v>69</v>
      </c>
      <c r="G500" s="49">
        <v>11</v>
      </c>
      <c r="H500" s="49">
        <v>21</v>
      </c>
      <c r="I500" s="49">
        <v>12</v>
      </c>
      <c r="J500" s="49">
        <v>15</v>
      </c>
      <c r="K500" s="49">
        <v>232</v>
      </c>
    </row>
    <row r="501" spans="1:11" ht="27" customHeight="1" x14ac:dyDescent="0.25">
      <c r="A501" s="127"/>
      <c r="B501" s="127"/>
      <c r="C501" s="67" t="s">
        <v>16</v>
      </c>
      <c r="D501" s="47">
        <v>0.34913793103448276</v>
      </c>
      <c r="E501" s="47">
        <v>9.9137931034482762E-2</v>
      </c>
      <c r="F501" s="47">
        <v>0.29741379310344829</v>
      </c>
      <c r="G501" s="47">
        <v>4.7413793103448273E-2</v>
      </c>
      <c r="H501" s="47">
        <v>9.0517241379310331E-2</v>
      </c>
      <c r="I501" s="47">
        <v>5.1724137931034482E-2</v>
      </c>
      <c r="J501" s="47">
        <v>6.4655172413793108E-2</v>
      </c>
      <c r="K501" s="47">
        <v>1</v>
      </c>
    </row>
    <row r="502" spans="1:11" ht="27" customHeight="1" x14ac:dyDescent="0.25">
      <c r="A502" s="127"/>
      <c r="B502" s="127"/>
      <c r="C502" s="67" t="s">
        <v>945</v>
      </c>
      <c r="D502" s="47">
        <v>0.164969450101833</v>
      </c>
      <c r="E502" s="47">
        <v>0.107981220657277</v>
      </c>
      <c r="F502" s="47">
        <v>0.23469387755102042</v>
      </c>
      <c r="G502" s="47">
        <v>0.33333333333333326</v>
      </c>
      <c r="H502" s="47">
        <v>0.29166666666666669</v>
      </c>
      <c r="I502" s="47">
        <v>0.16216216216216217</v>
      </c>
      <c r="J502" s="47">
        <v>0.3</v>
      </c>
      <c r="K502" s="47">
        <v>0.18907905460472699</v>
      </c>
    </row>
    <row r="503" spans="1:11" ht="27" customHeight="1" x14ac:dyDescent="0.25">
      <c r="A503" s="126"/>
      <c r="B503" s="126"/>
      <c r="C503" s="66" t="s">
        <v>17</v>
      </c>
      <c r="D503" s="48">
        <v>6.6014669926650366E-2</v>
      </c>
      <c r="E503" s="48">
        <v>1.8744906275468622E-2</v>
      </c>
      <c r="F503" s="48">
        <v>5.623471882640587E-2</v>
      </c>
      <c r="G503" s="48">
        <v>8.9649551752241236E-3</v>
      </c>
      <c r="H503" s="48">
        <v>1.7114914425427872E-2</v>
      </c>
      <c r="I503" s="48">
        <v>9.7799511002444987E-3</v>
      </c>
      <c r="J503" s="48">
        <v>1.2224938875305624E-2</v>
      </c>
      <c r="K503" s="48">
        <v>0.18907905460472699</v>
      </c>
    </row>
    <row r="504" spans="1:11" ht="27" customHeight="1" x14ac:dyDescent="0.25">
      <c r="A504" s="126" t="s">
        <v>4</v>
      </c>
      <c r="B504" s="127"/>
      <c r="C504" s="67" t="s">
        <v>14</v>
      </c>
      <c r="D504" s="49">
        <v>491</v>
      </c>
      <c r="E504" s="49">
        <v>213</v>
      </c>
      <c r="F504" s="49">
        <v>294</v>
      </c>
      <c r="G504" s="49">
        <v>33</v>
      </c>
      <c r="H504" s="49">
        <v>72</v>
      </c>
      <c r="I504" s="49">
        <v>74</v>
      </c>
      <c r="J504" s="49">
        <v>50</v>
      </c>
      <c r="K504" s="49">
        <v>1227</v>
      </c>
    </row>
    <row r="505" spans="1:11" ht="27" customHeight="1" x14ac:dyDescent="0.25">
      <c r="A505" s="127"/>
      <c r="B505" s="127"/>
      <c r="C505" s="67" t="s">
        <v>16</v>
      </c>
      <c r="D505" s="47">
        <v>0.40016299918500409</v>
      </c>
      <c r="E505" s="47">
        <v>0.17359413202933985</v>
      </c>
      <c r="F505" s="47">
        <v>0.23960880195599021</v>
      </c>
      <c r="G505" s="47">
        <v>2.6894865525672371E-2</v>
      </c>
      <c r="H505" s="47">
        <v>5.8679706601466999E-2</v>
      </c>
      <c r="I505" s="47">
        <v>6.0309698451507743E-2</v>
      </c>
      <c r="J505" s="47">
        <v>4.0749796251018738E-2</v>
      </c>
      <c r="K505" s="47">
        <v>1</v>
      </c>
    </row>
    <row r="506" spans="1:11" ht="27" customHeight="1" x14ac:dyDescent="0.25">
      <c r="A506" s="127"/>
      <c r="B506" s="127"/>
      <c r="C506" s="67" t="s">
        <v>945</v>
      </c>
      <c r="D506" s="47">
        <v>1</v>
      </c>
      <c r="E506" s="47">
        <v>1</v>
      </c>
      <c r="F506" s="47">
        <v>1</v>
      </c>
      <c r="G506" s="47">
        <v>1</v>
      </c>
      <c r="H506" s="47">
        <v>1</v>
      </c>
      <c r="I506" s="47">
        <v>1</v>
      </c>
      <c r="J506" s="47">
        <v>1</v>
      </c>
      <c r="K506" s="47">
        <v>1</v>
      </c>
    </row>
    <row r="507" spans="1:11" s="76" customFormat="1" ht="27" customHeight="1" thickBot="1" x14ac:dyDescent="0.3">
      <c r="A507" s="128"/>
      <c r="B507" s="128"/>
      <c r="C507" s="135" t="s">
        <v>17</v>
      </c>
      <c r="D507" s="136">
        <v>0.40016299918500409</v>
      </c>
      <c r="E507" s="136">
        <v>0.17359413202933985</v>
      </c>
      <c r="F507" s="136">
        <v>0.23960880195599021</v>
      </c>
      <c r="G507" s="136">
        <v>2.6894865525672371E-2</v>
      </c>
      <c r="H507" s="136">
        <v>5.8679706601466999E-2</v>
      </c>
      <c r="I507" s="136">
        <v>6.0309698451507743E-2</v>
      </c>
      <c r="J507" s="136">
        <v>4.0749796251018738E-2</v>
      </c>
      <c r="K507" s="136">
        <v>1</v>
      </c>
    </row>
    <row r="508" spans="1:11" s="77" customFormat="1" ht="15.95" customHeight="1" thickTop="1" thickBot="1" x14ac:dyDescent="0.3"/>
    <row r="509" spans="1:11" ht="15.75" thickTop="1" x14ac:dyDescent="0.25"/>
    <row r="510" spans="1:11" ht="18.95" customHeight="1" x14ac:dyDescent="0.25"/>
    <row r="511" spans="1:11" ht="15" customHeight="1" x14ac:dyDescent="0.25"/>
    <row r="512" spans="1:11" ht="123.95" customHeight="1" x14ac:dyDescent="0.25"/>
    <row r="513" ht="15.95" customHeight="1" x14ac:dyDescent="0.25"/>
    <row r="514" ht="15.95" customHeight="1" x14ac:dyDescent="0.25"/>
    <row r="515" ht="27.95" customHeight="1" x14ac:dyDescent="0.25"/>
    <row r="516" ht="15.95" customHeight="1" x14ac:dyDescent="0.25"/>
    <row r="517" ht="15.95" customHeight="1" x14ac:dyDescent="0.25"/>
    <row r="518" ht="15.95" customHeight="1" x14ac:dyDescent="0.25"/>
    <row r="519" ht="27.95" customHeight="1" x14ac:dyDescent="0.25"/>
    <row r="520" ht="15.95" customHeight="1" x14ac:dyDescent="0.25"/>
    <row r="521" ht="15.95" customHeight="1" x14ac:dyDescent="0.25"/>
    <row r="522" ht="15.95" customHeight="1" x14ac:dyDescent="0.25"/>
    <row r="523" ht="27.95" customHeight="1" x14ac:dyDescent="0.25"/>
    <row r="524" ht="15.95" customHeight="1" x14ac:dyDescent="0.25"/>
    <row r="525" ht="15.95" customHeight="1" x14ac:dyDescent="0.25"/>
    <row r="526" ht="15.95" customHeight="1" x14ac:dyDescent="0.25"/>
    <row r="527" ht="27.95" customHeight="1" x14ac:dyDescent="0.25"/>
    <row r="528" ht="15.95" customHeight="1" x14ac:dyDescent="0.25"/>
    <row r="529" ht="15.95" customHeight="1" x14ac:dyDescent="0.25"/>
    <row r="530" ht="15.95" customHeight="1" x14ac:dyDescent="0.25"/>
    <row r="531" ht="27.95" customHeight="1" x14ac:dyDescent="0.25"/>
    <row r="532" ht="15.95" customHeight="1" x14ac:dyDescent="0.25"/>
    <row r="533" ht="15.95" customHeight="1" x14ac:dyDescent="0.25"/>
    <row r="534" ht="15.95" customHeight="1" x14ac:dyDescent="0.25"/>
    <row r="535" ht="27.95" customHeight="1" x14ac:dyDescent="0.25"/>
    <row r="536" ht="15.95" customHeight="1" x14ac:dyDescent="0.25"/>
    <row r="537" ht="15.95" customHeight="1" x14ac:dyDescent="0.25"/>
    <row r="538" ht="15.95" customHeight="1" x14ac:dyDescent="0.25"/>
    <row r="539" ht="27.95" customHeight="1" x14ac:dyDescent="0.25"/>
    <row r="540" ht="15.95" customHeight="1" x14ac:dyDescent="0.25"/>
    <row r="541" ht="15.95" customHeight="1" x14ac:dyDescent="0.25"/>
    <row r="542" ht="15.95" customHeight="1" x14ac:dyDescent="0.25"/>
    <row r="543" ht="27.95" customHeight="1" x14ac:dyDescent="0.25"/>
    <row r="544" ht="15.95" customHeight="1" x14ac:dyDescent="0.25"/>
    <row r="546" ht="18.95" customHeight="1" x14ac:dyDescent="0.25"/>
    <row r="547" ht="15" customHeight="1" x14ac:dyDescent="0.25"/>
    <row r="548" ht="123.95" customHeight="1" x14ac:dyDescent="0.25"/>
    <row r="549" ht="15.95" customHeight="1" x14ac:dyDescent="0.25"/>
    <row r="550" ht="15.95" customHeight="1" x14ac:dyDescent="0.25"/>
    <row r="551" ht="27.95" customHeight="1" x14ac:dyDescent="0.25"/>
    <row r="552" ht="15.95" customHeight="1" x14ac:dyDescent="0.25"/>
    <row r="553" ht="15.95" customHeight="1" x14ac:dyDescent="0.25"/>
    <row r="554" ht="15.95" customHeight="1" x14ac:dyDescent="0.25"/>
    <row r="555" ht="27.95" customHeight="1" x14ac:dyDescent="0.25"/>
    <row r="556" ht="15.95" customHeight="1" x14ac:dyDescent="0.25"/>
    <row r="557" ht="15.95" customHeight="1" x14ac:dyDescent="0.25"/>
    <row r="558" ht="15.95" customHeight="1" x14ac:dyDescent="0.25"/>
    <row r="559" ht="27.95" customHeight="1" x14ac:dyDescent="0.25"/>
    <row r="560" ht="15.95" customHeight="1" x14ac:dyDescent="0.25"/>
    <row r="561" ht="15.95" customHeight="1" x14ac:dyDescent="0.25"/>
    <row r="562" ht="15.95" customHeight="1" x14ac:dyDescent="0.25"/>
    <row r="563" ht="27.95" customHeight="1" x14ac:dyDescent="0.25"/>
    <row r="564" ht="15.95" customHeight="1" x14ac:dyDescent="0.25"/>
    <row r="565" ht="15.95" customHeight="1" x14ac:dyDescent="0.25"/>
    <row r="566" ht="15.95" customHeight="1" x14ac:dyDescent="0.25"/>
    <row r="567" ht="27.95" customHeight="1" x14ac:dyDescent="0.25"/>
    <row r="568" ht="15.95" customHeight="1" x14ac:dyDescent="0.25"/>
    <row r="569" ht="15.95" customHeight="1" x14ac:dyDescent="0.25"/>
    <row r="570" ht="15.95" customHeight="1" x14ac:dyDescent="0.25"/>
    <row r="571" ht="27.95" customHeight="1" x14ac:dyDescent="0.25"/>
    <row r="572" ht="15.95" customHeight="1" x14ac:dyDescent="0.25"/>
    <row r="573" ht="15.95" customHeight="1" x14ac:dyDescent="0.25"/>
    <row r="574" ht="15.95" customHeight="1" x14ac:dyDescent="0.25"/>
    <row r="575" ht="27.95" customHeight="1" x14ac:dyDescent="0.25"/>
    <row r="576" ht="15.95" customHeight="1" x14ac:dyDescent="0.25"/>
    <row r="577" ht="15.95" customHeight="1" x14ac:dyDescent="0.25"/>
    <row r="578" ht="15.95" customHeight="1" x14ac:dyDescent="0.25"/>
    <row r="579" ht="27.95" customHeight="1" x14ac:dyDescent="0.25"/>
    <row r="580" ht="15.95" customHeight="1" x14ac:dyDescent="0.25"/>
    <row r="582" ht="18.95" customHeight="1" x14ac:dyDescent="0.25"/>
    <row r="583" ht="15" customHeight="1" x14ac:dyDescent="0.25"/>
    <row r="584" ht="123.95" customHeight="1" x14ac:dyDescent="0.25"/>
    <row r="585" ht="15.95" customHeight="1" x14ac:dyDescent="0.25"/>
    <row r="586" ht="15.95" customHeight="1" x14ac:dyDescent="0.25"/>
    <row r="587" ht="27.95" customHeight="1" x14ac:dyDescent="0.25"/>
    <row r="588" ht="15.95" customHeight="1" x14ac:dyDescent="0.25"/>
    <row r="589" ht="15.95" customHeight="1" x14ac:dyDescent="0.25"/>
    <row r="590" ht="15.95" customHeight="1" x14ac:dyDescent="0.25"/>
    <row r="591" ht="27.95" customHeight="1" x14ac:dyDescent="0.25"/>
    <row r="592" ht="15.95" customHeight="1" x14ac:dyDescent="0.25"/>
    <row r="593" ht="15.95" customHeight="1" x14ac:dyDescent="0.25"/>
    <row r="594" ht="15.95" customHeight="1" x14ac:dyDescent="0.25"/>
    <row r="595" ht="27.95" customHeight="1" x14ac:dyDescent="0.25"/>
    <row r="596" ht="15.95" customHeight="1" x14ac:dyDescent="0.25"/>
    <row r="597" ht="15.95" customHeight="1" x14ac:dyDescent="0.25"/>
    <row r="598" ht="15.95" customHeight="1" x14ac:dyDescent="0.25"/>
    <row r="599" ht="27.95" customHeight="1" x14ac:dyDescent="0.25"/>
    <row r="600" ht="15.95" customHeight="1" x14ac:dyDescent="0.25"/>
    <row r="601" ht="15.95" customHeight="1" x14ac:dyDescent="0.25"/>
    <row r="602" ht="15.95" customHeight="1" x14ac:dyDescent="0.25"/>
    <row r="603" ht="27.95" customHeight="1" x14ac:dyDescent="0.25"/>
    <row r="604" ht="15.95" customHeight="1" x14ac:dyDescent="0.25"/>
    <row r="605" ht="15.95" customHeight="1" x14ac:dyDescent="0.25"/>
    <row r="606" ht="15.95" customHeight="1" x14ac:dyDescent="0.25"/>
    <row r="607" ht="27.95" customHeight="1" x14ac:dyDescent="0.25"/>
    <row r="608" ht="15.95" customHeight="1" x14ac:dyDescent="0.25"/>
    <row r="609" ht="15.95" customHeight="1" x14ac:dyDescent="0.25"/>
    <row r="610" ht="15.95" customHeight="1" x14ac:dyDescent="0.25"/>
    <row r="611" ht="27.95" customHeight="1" x14ac:dyDescent="0.25"/>
    <row r="612" ht="15.95" customHeight="1" x14ac:dyDescent="0.25"/>
    <row r="613" ht="15.95" customHeight="1" x14ac:dyDescent="0.25"/>
    <row r="614" ht="15.95" customHeight="1" x14ac:dyDescent="0.25"/>
    <row r="615" ht="27.95" customHeight="1" x14ac:dyDescent="0.25"/>
    <row r="616" ht="15.95" customHeight="1" x14ac:dyDescent="0.25"/>
    <row r="618" ht="18.95" customHeight="1" x14ac:dyDescent="0.25"/>
    <row r="619" ht="15" customHeight="1" x14ac:dyDescent="0.25"/>
    <row r="620" ht="123.95" customHeight="1" x14ac:dyDescent="0.25"/>
    <row r="621" ht="15.95" customHeight="1" x14ac:dyDescent="0.25"/>
    <row r="622" ht="15.95" customHeight="1" x14ac:dyDescent="0.25"/>
    <row r="623" ht="42" customHeight="1" x14ac:dyDescent="0.25"/>
    <row r="624" ht="15.95" customHeight="1" x14ac:dyDescent="0.25"/>
    <row r="625" ht="15.95" customHeight="1" x14ac:dyDescent="0.25"/>
    <row r="626" ht="15.95" customHeight="1" x14ac:dyDescent="0.25"/>
    <row r="627" ht="42" customHeight="1" x14ac:dyDescent="0.25"/>
    <row r="628" ht="15.95" customHeight="1" x14ac:dyDescent="0.25"/>
    <row r="629" ht="15.95" customHeight="1" x14ac:dyDescent="0.25"/>
    <row r="630" ht="15.95" customHeight="1" x14ac:dyDescent="0.25"/>
    <row r="631" ht="42" customHeight="1" x14ac:dyDescent="0.25"/>
    <row r="632" ht="15.95" customHeight="1" x14ac:dyDescent="0.25"/>
    <row r="633" ht="15.95" customHeight="1" x14ac:dyDescent="0.25"/>
    <row r="634" ht="15.95" customHeight="1" x14ac:dyDescent="0.25"/>
    <row r="635" ht="42" customHeight="1" x14ac:dyDescent="0.25"/>
    <row r="636" ht="15.95" customHeight="1" x14ac:dyDescent="0.25"/>
    <row r="637" ht="15.95" customHeight="1" x14ac:dyDescent="0.25"/>
    <row r="638" ht="15.95" customHeight="1" x14ac:dyDescent="0.25"/>
    <row r="639" ht="42" customHeight="1" x14ac:dyDescent="0.25"/>
    <row r="640" ht="15.95" customHeight="1" x14ac:dyDescent="0.25"/>
    <row r="641" ht="15.95" customHeight="1" x14ac:dyDescent="0.25"/>
    <row r="642" ht="15.95" customHeight="1" x14ac:dyDescent="0.25"/>
    <row r="643" ht="42" customHeight="1" x14ac:dyDescent="0.25"/>
    <row r="644" ht="15.95" customHeight="1" x14ac:dyDescent="0.25"/>
    <row r="645" ht="15.95" customHeight="1" x14ac:dyDescent="0.25"/>
    <row r="646" ht="15.95" customHeight="1" x14ac:dyDescent="0.25"/>
    <row r="647" ht="42" customHeight="1" x14ac:dyDescent="0.25"/>
    <row r="648" ht="15.95" customHeight="1" x14ac:dyDescent="0.25"/>
    <row r="649" ht="15.95" customHeight="1" x14ac:dyDescent="0.25"/>
    <row r="650" ht="15.95" customHeight="1" x14ac:dyDescent="0.25"/>
    <row r="651" ht="42" customHeight="1" x14ac:dyDescent="0.25"/>
    <row r="652" ht="15.95" customHeight="1" x14ac:dyDescent="0.25"/>
    <row r="654" ht="18.95" customHeight="1" x14ac:dyDescent="0.25"/>
    <row r="655" ht="15" customHeight="1" x14ac:dyDescent="0.25"/>
    <row r="656" ht="123.95" customHeight="1" x14ac:dyDescent="0.25"/>
    <row r="657" ht="15.95" customHeight="1" x14ac:dyDescent="0.25"/>
    <row r="658" ht="15.95" customHeight="1" x14ac:dyDescent="0.25"/>
    <row r="659" ht="42" customHeight="1" x14ac:dyDescent="0.25"/>
    <row r="660" ht="15.95" customHeight="1" x14ac:dyDescent="0.25"/>
    <row r="661" ht="15.95" customHeight="1" x14ac:dyDescent="0.25"/>
    <row r="662" ht="15.95" customHeight="1" x14ac:dyDescent="0.25"/>
    <row r="663" ht="42" customHeight="1" x14ac:dyDescent="0.25"/>
    <row r="664" ht="15.95" customHeight="1" x14ac:dyDescent="0.25"/>
    <row r="665" ht="15.95" customHeight="1" x14ac:dyDescent="0.25"/>
    <row r="666" ht="15.95" customHeight="1" x14ac:dyDescent="0.25"/>
    <row r="667" ht="42" customHeight="1" x14ac:dyDescent="0.25"/>
    <row r="668" ht="15.95" customHeight="1" x14ac:dyDescent="0.25"/>
    <row r="669" ht="15.95" customHeight="1" x14ac:dyDescent="0.25"/>
    <row r="670" ht="15.95" customHeight="1" x14ac:dyDescent="0.25"/>
    <row r="671" ht="42" customHeight="1" x14ac:dyDescent="0.25"/>
    <row r="672" ht="15.95" customHeight="1" x14ac:dyDescent="0.25"/>
    <row r="673" ht="15.95" customHeight="1" x14ac:dyDescent="0.25"/>
    <row r="674" ht="15.95" customHeight="1" x14ac:dyDescent="0.25"/>
    <row r="675" ht="42" customHeight="1" x14ac:dyDescent="0.25"/>
    <row r="676" ht="15.95" customHeight="1" x14ac:dyDescent="0.25"/>
    <row r="677" ht="15.95" customHeight="1" x14ac:dyDescent="0.25"/>
    <row r="678" ht="15.95" customHeight="1" x14ac:dyDescent="0.25"/>
    <row r="679" ht="42" customHeight="1" x14ac:dyDescent="0.25"/>
    <row r="680" ht="15.95" customHeight="1" x14ac:dyDescent="0.25"/>
    <row r="681" ht="15.95" customHeight="1" x14ac:dyDescent="0.25"/>
    <row r="682" ht="15.95" customHeight="1" x14ac:dyDescent="0.25"/>
    <row r="683" ht="42" customHeight="1" x14ac:dyDescent="0.25"/>
    <row r="684" ht="15.95" customHeight="1" x14ac:dyDescent="0.25"/>
    <row r="685" ht="15.95" customHeight="1" x14ac:dyDescent="0.25"/>
    <row r="686" ht="15.95" customHeight="1" x14ac:dyDescent="0.25"/>
    <row r="687" ht="42" customHeight="1" x14ac:dyDescent="0.25"/>
    <row r="688" ht="15.95" customHeight="1" x14ac:dyDescent="0.25"/>
    <row r="690" ht="18.95" customHeight="1" x14ac:dyDescent="0.25"/>
    <row r="691" ht="15" customHeight="1" x14ac:dyDescent="0.25"/>
    <row r="692" ht="123.95" customHeight="1" x14ac:dyDescent="0.25"/>
    <row r="693" ht="15.95" customHeight="1" x14ac:dyDescent="0.25"/>
    <row r="694" ht="15.95" customHeight="1" x14ac:dyDescent="0.25"/>
    <row r="695" ht="42" customHeight="1" x14ac:dyDescent="0.25"/>
    <row r="696" ht="15.95" customHeight="1" x14ac:dyDescent="0.25"/>
    <row r="697" ht="15.95" customHeight="1" x14ac:dyDescent="0.25"/>
    <row r="698" ht="15.95" customHeight="1" x14ac:dyDescent="0.25"/>
    <row r="699" ht="42" customHeight="1" x14ac:dyDescent="0.25"/>
    <row r="700" ht="15.95" customHeight="1" x14ac:dyDescent="0.25"/>
    <row r="701" ht="15.95" customHeight="1" x14ac:dyDescent="0.25"/>
    <row r="702" ht="15.95" customHeight="1" x14ac:dyDescent="0.25"/>
    <row r="703" ht="42" customHeight="1" x14ac:dyDescent="0.25"/>
    <row r="704" ht="15.95" customHeight="1" x14ac:dyDescent="0.25"/>
    <row r="705" ht="15.95" customHeight="1" x14ac:dyDescent="0.25"/>
    <row r="706" ht="15.95" customHeight="1" x14ac:dyDescent="0.25"/>
    <row r="707" ht="42" customHeight="1" x14ac:dyDescent="0.25"/>
    <row r="708" ht="15.95" customHeight="1" x14ac:dyDescent="0.25"/>
    <row r="709" ht="15.95" customHeight="1" x14ac:dyDescent="0.25"/>
    <row r="710" ht="15.95" customHeight="1" x14ac:dyDescent="0.25"/>
    <row r="711" ht="42" customHeight="1" x14ac:dyDescent="0.25"/>
    <row r="712" ht="15.95" customHeight="1" x14ac:dyDescent="0.25"/>
    <row r="713" ht="15.95" customHeight="1" x14ac:dyDescent="0.25"/>
    <row r="714" ht="15.95" customHeight="1" x14ac:dyDescent="0.25"/>
    <row r="715" ht="42" customHeight="1" x14ac:dyDescent="0.25"/>
    <row r="716" ht="15.95" customHeight="1" x14ac:dyDescent="0.25"/>
    <row r="717" ht="15.95" customHeight="1" x14ac:dyDescent="0.25"/>
    <row r="718" ht="15.95" customHeight="1" x14ac:dyDescent="0.25"/>
    <row r="719" ht="42" customHeight="1" x14ac:dyDescent="0.25"/>
    <row r="720" ht="15.95" customHeight="1" x14ac:dyDescent="0.25"/>
    <row r="721" ht="15.95" customHeight="1" x14ac:dyDescent="0.25"/>
    <row r="722" ht="15.95" customHeight="1" x14ac:dyDescent="0.25"/>
    <row r="723" ht="42" customHeight="1" x14ac:dyDescent="0.25"/>
    <row r="724" ht="15.95" customHeight="1" x14ac:dyDescent="0.25"/>
    <row r="726" ht="18.95" customHeight="1" x14ac:dyDescent="0.25"/>
    <row r="727" ht="15" customHeight="1" x14ac:dyDescent="0.25"/>
    <row r="728" ht="123.95" customHeight="1" x14ac:dyDescent="0.25"/>
    <row r="729" ht="15.95" customHeight="1" x14ac:dyDescent="0.25"/>
    <row r="730" ht="15.95" customHeight="1" x14ac:dyDescent="0.25"/>
    <row r="731" ht="42" customHeight="1" x14ac:dyDescent="0.25"/>
    <row r="732" ht="15.95" customHeight="1" x14ac:dyDescent="0.25"/>
    <row r="733" ht="15.95" customHeight="1" x14ac:dyDescent="0.25"/>
    <row r="734" ht="15.95" customHeight="1" x14ac:dyDescent="0.25"/>
    <row r="735" ht="42" customHeight="1" x14ac:dyDescent="0.25"/>
    <row r="736" ht="15.95" customHeight="1" x14ac:dyDescent="0.25"/>
    <row r="737" ht="15.95" customHeight="1" x14ac:dyDescent="0.25"/>
    <row r="738" ht="15.95" customHeight="1" x14ac:dyDescent="0.25"/>
    <row r="739" ht="42" customHeight="1" x14ac:dyDescent="0.25"/>
    <row r="740" ht="15.95" customHeight="1" x14ac:dyDescent="0.25"/>
    <row r="741" ht="15.95" customHeight="1" x14ac:dyDescent="0.25"/>
    <row r="742" ht="15.95" customHeight="1" x14ac:dyDescent="0.25"/>
    <row r="743" ht="42" customHeight="1" x14ac:dyDescent="0.25"/>
    <row r="744" ht="15.95" customHeight="1" x14ac:dyDescent="0.25"/>
    <row r="745" ht="15.95" customHeight="1" x14ac:dyDescent="0.25"/>
    <row r="746" ht="15.95" customHeight="1" x14ac:dyDescent="0.25"/>
    <row r="747" ht="42" customHeight="1" x14ac:dyDescent="0.25"/>
    <row r="748" ht="15.95" customHeight="1" x14ac:dyDescent="0.25"/>
    <row r="749" ht="15.95" customHeight="1" x14ac:dyDescent="0.25"/>
    <row r="750" ht="15.95" customHeight="1" x14ac:dyDescent="0.25"/>
    <row r="751" ht="42" customHeight="1" x14ac:dyDescent="0.25"/>
    <row r="752" ht="15.95" customHeight="1" x14ac:dyDescent="0.25"/>
    <row r="753" ht="15.95" customHeight="1" x14ac:dyDescent="0.25"/>
    <row r="754" ht="15.95" customHeight="1" x14ac:dyDescent="0.25"/>
    <row r="755" ht="42" customHeight="1" x14ac:dyDescent="0.25"/>
    <row r="756" ht="15.95" customHeight="1" x14ac:dyDescent="0.25"/>
    <row r="757" ht="15.95" customHeight="1" x14ac:dyDescent="0.25"/>
    <row r="758" ht="15.95" customHeight="1" x14ac:dyDescent="0.25"/>
    <row r="759" ht="42" customHeight="1" x14ac:dyDescent="0.25"/>
    <row r="760" ht="15.95" customHeight="1" x14ac:dyDescent="0.25"/>
    <row r="762" ht="18.95" customHeight="1" x14ac:dyDescent="0.25"/>
    <row r="763" ht="15" customHeight="1" x14ac:dyDescent="0.25"/>
    <row r="764" ht="123.95" customHeight="1" x14ac:dyDescent="0.25"/>
    <row r="765" ht="15.95" customHeight="1" x14ac:dyDescent="0.25"/>
    <row r="766" ht="15.95" customHeight="1" x14ac:dyDescent="0.25"/>
    <row r="767" ht="27.95" customHeight="1" x14ac:dyDescent="0.25"/>
    <row r="768" ht="15.95" customHeight="1" x14ac:dyDescent="0.25"/>
    <row r="769" ht="15.95" customHeight="1" x14ac:dyDescent="0.25"/>
    <row r="770" ht="15.95" customHeight="1" x14ac:dyDescent="0.25"/>
    <row r="771" ht="27.95" customHeight="1" x14ac:dyDescent="0.25"/>
    <row r="772" ht="15.95" customHeight="1" x14ac:dyDescent="0.25"/>
    <row r="773" ht="15.95" customHeight="1" x14ac:dyDescent="0.25"/>
    <row r="774" ht="15.95" customHeight="1" x14ac:dyDescent="0.25"/>
    <row r="775" ht="27.95" customHeight="1" x14ac:dyDescent="0.25"/>
    <row r="776" ht="15.95" customHeight="1" x14ac:dyDescent="0.25"/>
    <row r="777" ht="15.95" customHeight="1" x14ac:dyDescent="0.25"/>
    <row r="778" ht="15.95" customHeight="1" x14ac:dyDescent="0.25"/>
    <row r="779" ht="27.95" customHeight="1" x14ac:dyDescent="0.25"/>
    <row r="780" ht="15.95" customHeight="1" x14ac:dyDescent="0.25"/>
    <row r="781" ht="15.95" customHeight="1" x14ac:dyDescent="0.25"/>
    <row r="782" ht="15.95" customHeight="1" x14ac:dyDescent="0.25"/>
    <row r="783" ht="27.95" customHeight="1" x14ac:dyDescent="0.25"/>
    <row r="784" ht="15.95" customHeight="1" x14ac:dyDescent="0.25"/>
    <row r="785" ht="15.95" customHeight="1" x14ac:dyDescent="0.25"/>
    <row r="786" ht="15.95" customHeight="1" x14ac:dyDescent="0.25"/>
    <row r="787" ht="27.95" customHeight="1" x14ac:dyDescent="0.25"/>
    <row r="788" ht="15.95" customHeight="1" x14ac:dyDescent="0.25"/>
    <row r="789" ht="15.95" customHeight="1" x14ac:dyDescent="0.25"/>
    <row r="790" ht="15.95" customHeight="1" x14ac:dyDescent="0.25"/>
    <row r="791" ht="27.95" customHeight="1" x14ac:dyDescent="0.25"/>
    <row r="792" ht="15.95" customHeight="1" x14ac:dyDescent="0.25"/>
    <row r="793" ht="15.95" customHeight="1" x14ac:dyDescent="0.25"/>
    <row r="794" ht="15.95" customHeight="1" x14ac:dyDescent="0.25"/>
    <row r="795" ht="27.95" customHeight="1" x14ac:dyDescent="0.25"/>
    <row r="796" ht="15.95" customHeight="1" x14ac:dyDescent="0.25"/>
    <row r="798" ht="18.95" customHeight="1" x14ac:dyDescent="0.25"/>
    <row r="799" ht="15" customHeight="1" x14ac:dyDescent="0.25"/>
    <row r="800" ht="123.95" customHeight="1" x14ac:dyDescent="0.25"/>
    <row r="801" ht="15.95" customHeight="1" x14ac:dyDescent="0.25"/>
    <row r="802" ht="15.95" customHeight="1" x14ac:dyDescent="0.25"/>
    <row r="803" ht="27.95" customHeight="1" x14ac:dyDescent="0.25"/>
    <row r="804" ht="15.95" customHeight="1" x14ac:dyDescent="0.25"/>
    <row r="805" ht="15.95" customHeight="1" x14ac:dyDescent="0.25"/>
    <row r="806" ht="15.95" customHeight="1" x14ac:dyDescent="0.25"/>
    <row r="807" ht="27.95" customHeight="1" x14ac:dyDescent="0.25"/>
    <row r="808" ht="15.95" customHeight="1" x14ac:dyDescent="0.25"/>
    <row r="809" ht="15.95" customHeight="1" x14ac:dyDescent="0.25"/>
    <row r="810" ht="15.95" customHeight="1" x14ac:dyDescent="0.25"/>
    <row r="811" ht="27.95" customHeight="1" x14ac:dyDescent="0.25"/>
    <row r="812" ht="15.95" customHeight="1" x14ac:dyDescent="0.25"/>
    <row r="813" ht="15.95" customHeight="1" x14ac:dyDescent="0.25"/>
    <row r="814" ht="15.95" customHeight="1" x14ac:dyDescent="0.25"/>
    <row r="815" ht="27.95" customHeight="1" x14ac:dyDescent="0.25"/>
    <row r="816" ht="15.95" customHeight="1" x14ac:dyDescent="0.25"/>
    <row r="817" ht="15.95" customHeight="1" x14ac:dyDescent="0.25"/>
    <row r="818" ht="15.95" customHeight="1" x14ac:dyDescent="0.25"/>
    <row r="819" ht="27.95" customHeight="1" x14ac:dyDescent="0.25"/>
    <row r="820" ht="15.95" customHeight="1" x14ac:dyDescent="0.25"/>
    <row r="821" ht="15.95" customHeight="1" x14ac:dyDescent="0.25"/>
    <row r="822" ht="15.95" customHeight="1" x14ac:dyDescent="0.25"/>
    <row r="823" ht="27.95" customHeight="1" x14ac:dyDescent="0.25"/>
    <row r="824" ht="15.95" customHeight="1" x14ac:dyDescent="0.25"/>
    <row r="825" ht="15.95" customHeight="1" x14ac:dyDescent="0.25"/>
    <row r="826" ht="15.95" customHeight="1" x14ac:dyDescent="0.25"/>
    <row r="827" ht="27.95" customHeight="1" x14ac:dyDescent="0.25"/>
    <row r="828" ht="15.95" customHeight="1" x14ac:dyDescent="0.25"/>
    <row r="829" ht="15.95" customHeight="1" x14ac:dyDescent="0.25"/>
    <row r="830" ht="15.95" customHeight="1" x14ac:dyDescent="0.25"/>
    <row r="831" ht="27.95" customHeight="1" x14ac:dyDescent="0.25"/>
    <row r="832" ht="15.95" customHeight="1" x14ac:dyDescent="0.25"/>
    <row r="834" ht="18.95" customHeight="1" x14ac:dyDescent="0.25"/>
    <row r="835" ht="15" customHeight="1" x14ac:dyDescent="0.25"/>
    <row r="836" ht="123.95" customHeight="1" x14ac:dyDescent="0.25"/>
    <row r="837" ht="15.95" customHeight="1" x14ac:dyDescent="0.25"/>
    <row r="838" ht="15.95" customHeight="1" x14ac:dyDescent="0.25"/>
    <row r="839" ht="42" customHeight="1" x14ac:dyDescent="0.25"/>
    <row r="840" ht="15.95" customHeight="1" x14ac:dyDescent="0.25"/>
    <row r="841" ht="15.95" customHeight="1" x14ac:dyDescent="0.25"/>
    <row r="842" ht="15.95" customHeight="1" x14ac:dyDescent="0.25"/>
    <row r="843" ht="42" customHeight="1" x14ac:dyDescent="0.25"/>
    <row r="844" ht="15.95" customHeight="1" x14ac:dyDescent="0.25"/>
    <row r="845" ht="15.95" customHeight="1" x14ac:dyDescent="0.25"/>
    <row r="846" ht="15.95" customHeight="1" x14ac:dyDescent="0.25"/>
    <row r="847" ht="42" customHeight="1" x14ac:dyDescent="0.25"/>
    <row r="848" ht="15.95" customHeight="1" x14ac:dyDescent="0.25"/>
    <row r="849" ht="15.95" customHeight="1" x14ac:dyDescent="0.25"/>
    <row r="850" ht="15.95" customHeight="1" x14ac:dyDescent="0.25"/>
    <row r="851" ht="42" customHeight="1" x14ac:dyDescent="0.25"/>
    <row r="852" ht="15.95" customHeight="1" x14ac:dyDescent="0.25"/>
    <row r="853" ht="15.95" customHeight="1" x14ac:dyDescent="0.25"/>
    <row r="854" ht="15.95" customHeight="1" x14ac:dyDescent="0.25"/>
    <row r="855" ht="42" customHeight="1" x14ac:dyDescent="0.25"/>
    <row r="856" ht="15.95" customHeight="1" x14ac:dyDescent="0.25"/>
    <row r="857" ht="15.95" customHeight="1" x14ac:dyDescent="0.25"/>
    <row r="858" ht="15.95" customHeight="1" x14ac:dyDescent="0.25"/>
    <row r="859" ht="42" customHeight="1" x14ac:dyDescent="0.25"/>
    <row r="860" ht="15.95" customHeight="1" x14ac:dyDescent="0.25"/>
    <row r="861" ht="15.95" customHeight="1" x14ac:dyDescent="0.25"/>
    <row r="862" ht="15.95" customHeight="1" x14ac:dyDescent="0.25"/>
    <row r="863" ht="42" customHeight="1" x14ac:dyDescent="0.25"/>
    <row r="864" ht="15.95" customHeight="1" x14ac:dyDescent="0.25"/>
    <row r="865" ht="15.95" customHeight="1" x14ac:dyDescent="0.25"/>
    <row r="866" ht="15.95" customHeight="1" x14ac:dyDescent="0.25"/>
    <row r="867" ht="42" customHeight="1" x14ac:dyDescent="0.25"/>
    <row r="868" ht="15.95" customHeight="1" x14ac:dyDescent="0.25"/>
    <row r="870" ht="18.95" customHeight="1" x14ac:dyDescent="0.25"/>
    <row r="871" ht="15" customHeight="1" x14ac:dyDescent="0.25"/>
    <row r="872" ht="123.95" customHeight="1" x14ac:dyDescent="0.25"/>
    <row r="873" ht="15.95" customHeight="1" x14ac:dyDescent="0.25"/>
    <row r="874" ht="15.95" customHeight="1" x14ac:dyDescent="0.25"/>
    <row r="875" ht="42" customHeight="1" x14ac:dyDescent="0.25"/>
    <row r="876" ht="15.95" customHeight="1" x14ac:dyDescent="0.25"/>
    <row r="877" ht="15.95" customHeight="1" x14ac:dyDescent="0.25"/>
    <row r="878" ht="15.95" customHeight="1" x14ac:dyDescent="0.25"/>
    <row r="879" ht="42" customHeight="1" x14ac:dyDescent="0.25"/>
    <row r="880" ht="15.95" customHeight="1" x14ac:dyDescent="0.25"/>
    <row r="881" ht="15.95" customHeight="1" x14ac:dyDescent="0.25"/>
    <row r="882" ht="15.95" customHeight="1" x14ac:dyDescent="0.25"/>
    <row r="883" ht="42" customHeight="1" x14ac:dyDescent="0.25"/>
    <row r="884" ht="15.95" customHeight="1" x14ac:dyDescent="0.25"/>
    <row r="885" ht="15.95" customHeight="1" x14ac:dyDescent="0.25"/>
    <row r="886" ht="15.95" customHeight="1" x14ac:dyDescent="0.25"/>
    <row r="887" ht="42" customHeight="1" x14ac:dyDescent="0.25"/>
    <row r="888" ht="15.95" customHeight="1" x14ac:dyDescent="0.25"/>
    <row r="889" ht="15.95" customHeight="1" x14ac:dyDescent="0.25"/>
    <row r="890" ht="15.95" customHeight="1" x14ac:dyDescent="0.25"/>
    <row r="891" ht="42" customHeight="1" x14ac:dyDescent="0.25"/>
    <row r="892" ht="15.95" customHeight="1" x14ac:dyDescent="0.25"/>
    <row r="893" ht="15.95" customHeight="1" x14ac:dyDescent="0.25"/>
    <row r="894" ht="15.95" customHeight="1" x14ac:dyDescent="0.25"/>
    <row r="895" ht="42" customHeight="1" x14ac:dyDescent="0.25"/>
    <row r="896" ht="15.95" customHeight="1" x14ac:dyDescent="0.25"/>
    <row r="897" ht="15.95" customHeight="1" x14ac:dyDescent="0.25"/>
    <row r="898" ht="15.95" customHeight="1" x14ac:dyDescent="0.25"/>
    <row r="899" ht="42" customHeight="1" x14ac:dyDescent="0.25"/>
    <row r="900" ht="15.95" customHeight="1" x14ac:dyDescent="0.25"/>
    <row r="901" ht="15.95" customHeight="1" x14ac:dyDescent="0.25"/>
    <row r="902" ht="15.95" customHeight="1" x14ac:dyDescent="0.25"/>
    <row r="903" ht="42" customHeight="1" x14ac:dyDescent="0.25"/>
    <row r="904" ht="15.95" customHeight="1" x14ac:dyDescent="0.25"/>
    <row r="906" ht="18.95" customHeight="1" x14ac:dyDescent="0.25"/>
    <row r="907" ht="15" customHeight="1" x14ac:dyDescent="0.25"/>
    <row r="908" ht="123.95" customHeight="1" x14ac:dyDescent="0.25"/>
    <row r="909" ht="15.95" customHeight="1" x14ac:dyDescent="0.25"/>
    <row r="910" ht="15.95" customHeight="1" x14ac:dyDescent="0.25"/>
    <row r="911" ht="27.95" customHeight="1" x14ac:dyDescent="0.25"/>
    <row r="912" ht="15.95" customHeight="1" x14ac:dyDescent="0.25"/>
    <row r="913" ht="15.95" customHeight="1" x14ac:dyDescent="0.25"/>
    <row r="914" ht="15.95" customHeight="1" x14ac:dyDescent="0.25"/>
    <row r="915" ht="27.95" customHeight="1" x14ac:dyDescent="0.25"/>
    <row r="916" ht="15.95" customHeight="1" x14ac:dyDescent="0.25"/>
    <row r="917" ht="15.95" customHeight="1" x14ac:dyDescent="0.25"/>
    <row r="918" ht="15.95" customHeight="1" x14ac:dyDescent="0.25"/>
    <row r="919" ht="27.95" customHeight="1" x14ac:dyDescent="0.25"/>
    <row r="920" ht="15.95" customHeight="1" x14ac:dyDescent="0.25"/>
    <row r="921" ht="15.95" customHeight="1" x14ac:dyDescent="0.25"/>
    <row r="922" ht="15.95" customHeight="1" x14ac:dyDescent="0.25"/>
    <row r="923" ht="27.95" customHeight="1" x14ac:dyDescent="0.25"/>
    <row r="924" ht="15.95" customHeight="1" x14ac:dyDescent="0.25"/>
    <row r="925" ht="15.95" customHeight="1" x14ac:dyDescent="0.25"/>
    <row r="926" ht="15.95" customHeight="1" x14ac:dyDescent="0.25"/>
    <row r="927" ht="27.95" customHeight="1" x14ac:dyDescent="0.25"/>
    <row r="928" ht="15.95" customHeight="1" x14ac:dyDescent="0.25"/>
    <row r="929" ht="15.95" customHeight="1" x14ac:dyDescent="0.25"/>
    <row r="930" ht="15.95" customHeight="1" x14ac:dyDescent="0.25"/>
    <row r="931" ht="27.95" customHeight="1" x14ac:dyDescent="0.25"/>
    <row r="932" ht="15.95" customHeight="1" x14ac:dyDescent="0.25"/>
    <row r="933" ht="15.95" customHeight="1" x14ac:dyDescent="0.25"/>
    <row r="934" ht="15.95" customHeight="1" x14ac:dyDescent="0.25"/>
    <row r="935" ht="27.95" customHeight="1" x14ac:dyDescent="0.25"/>
    <row r="936" ht="15.95" customHeight="1" x14ac:dyDescent="0.25"/>
    <row r="937" ht="15.95" customHeight="1" x14ac:dyDescent="0.25"/>
    <row r="938" ht="15.95" customHeight="1" x14ac:dyDescent="0.25"/>
    <row r="939" ht="27.95" customHeight="1" x14ac:dyDescent="0.25"/>
    <row r="940" ht="15.95" customHeight="1" x14ac:dyDescent="0.25"/>
    <row r="942" ht="18.95" customHeight="1" x14ac:dyDescent="0.25"/>
    <row r="943" ht="15" customHeight="1" x14ac:dyDescent="0.25"/>
    <row r="944" ht="123.95" customHeight="1" x14ac:dyDescent="0.25"/>
    <row r="945" ht="15.95" customHeight="1" x14ac:dyDescent="0.25"/>
    <row r="946" ht="15.95" customHeight="1" x14ac:dyDescent="0.25"/>
    <row r="947" ht="42" customHeight="1" x14ac:dyDescent="0.25"/>
    <row r="948" ht="15.95" customHeight="1" x14ac:dyDescent="0.25"/>
    <row r="949" ht="15.95" customHeight="1" x14ac:dyDescent="0.25"/>
    <row r="950" ht="15.95" customHeight="1" x14ac:dyDescent="0.25"/>
    <row r="951" ht="42" customHeight="1" x14ac:dyDescent="0.25"/>
    <row r="952" ht="15.95" customHeight="1" x14ac:dyDescent="0.25"/>
    <row r="953" ht="15.95" customHeight="1" x14ac:dyDescent="0.25"/>
    <row r="954" ht="15.95" customHeight="1" x14ac:dyDescent="0.25"/>
    <row r="955" ht="42" customHeight="1" x14ac:dyDescent="0.25"/>
    <row r="956" ht="15.95" customHeight="1" x14ac:dyDescent="0.25"/>
    <row r="957" ht="15.95" customHeight="1" x14ac:dyDescent="0.25"/>
    <row r="958" ht="15.95" customHeight="1" x14ac:dyDescent="0.25"/>
    <row r="959" ht="42" customHeight="1" x14ac:dyDescent="0.25"/>
    <row r="960" ht="15.95" customHeight="1" x14ac:dyDescent="0.25"/>
    <row r="961" ht="15.95" customHeight="1" x14ac:dyDescent="0.25"/>
    <row r="962" ht="15.95" customHeight="1" x14ac:dyDescent="0.25"/>
    <row r="963" ht="42" customHeight="1" x14ac:dyDescent="0.25"/>
    <row r="964" ht="15.95" customHeight="1" x14ac:dyDescent="0.25"/>
    <row r="965" ht="15.95" customHeight="1" x14ac:dyDescent="0.25"/>
    <row r="966" ht="15.95" customHeight="1" x14ac:dyDescent="0.25"/>
    <row r="967" ht="42" customHeight="1" x14ac:dyDescent="0.25"/>
    <row r="968" ht="15.95" customHeight="1" x14ac:dyDescent="0.25"/>
    <row r="969" ht="15.95" customHeight="1" x14ac:dyDescent="0.25"/>
    <row r="970" ht="15.95" customHeight="1" x14ac:dyDescent="0.25"/>
    <row r="971" ht="42" customHeight="1" x14ac:dyDescent="0.25"/>
    <row r="972" ht="15.95" customHeight="1" x14ac:dyDescent="0.25"/>
    <row r="973" ht="15.95" customHeight="1" x14ac:dyDescent="0.25"/>
    <row r="974" ht="15.95" customHeight="1" x14ac:dyDescent="0.25"/>
    <row r="975" ht="42" customHeight="1" x14ac:dyDescent="0.25"/>
    <row r="976" ht="15.95" customHeight="1" x14ac:dyDescent="0.25"/>
    <row r="978" ht="18.95" customHeight="1" x14ac:dyDescent="0.25"/>
    <row r="979" ht="15" customHeight="1" x14ac:dyDescent="0.25"/>
    <row r="980" ht="123.95" customHeight="1" x14ac:dyDescent="0.25"/>
    <row r="981" ht="15.95" customHeight="1" x14ac:dyDescent="0.25"/>
    <row r="982" ht="15.95" customHeight="1" x14ac:dyDescent="0.25"/>
    <row r="983" ht="27.95" customHeight="1" x14ac:dyDescent="0.25"/>
    <row r="984" ht="15.95" customHeight="1" x14ac:dyDescent="0.25"/>
    <row r="985" ht="15.95" customHeight="1" x14ac:dyDescent="0.25"/>
    <row r="986" ht="15.95" customHeight="1" x14ac:dyDescent="0.25"/>
    <row r="987" ht="27.95" customHeight="1" x14ac:dyDescent="0.25"/>
    <row r="988" ht="15.95" customHeight="1" x14ac:dyDescent="0.25"/>
    <row r="989" ht="15.95" customHeight="1" x14ac:dyDescent="0.25"/>
    <row r="990" ht="15.95" customHeight="1" x14ac:dyDescent="0.25"/>
    <row r="991" ht="27.95" customHeight="1" x14ac:dyDescent="0.25"/>
    <row r="992" ht="15.95" customHeight="1" x14ac:dyDescent="0.25"/>
    <row r="993" ht="15.95" customHeight="1" x14ac:dyDescent="0.25"/>
    <row r="994" ht="15.95" customHeight="1" x14ac:dyDescent="0.25"/>
    <row r="995" ht="27.95" customHeight="1" x14ac:dyDescent="0.25"/>
    <row r="996" ht="15.95" customHeight="1" x14ac:dyDescent="0.25"/>
    <row r="997" ht="15.95" customHeight="1" x14ac:dyDescent="0.25"/>
    <row r="998" ht="15.95" customHeight="1" x14ac:dyDescent="0.25"/>
    <row r="999" ht="27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27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27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27.95" customHeight="1" x14ac:dyDescent="0.25"/>
    <row r="1012" ht="15.95" customHeight="1" x14ac:dyDescent="0.25"/>
    <row r="1541" spans="1:1" x14ac:dyDescent="0.25">
      <c r="A1541" s="53"/>
    </row>
    <row r="1542" spans="1:1" x14ac:dyDescent="0.25">
      <c r="A1542" s="53"/>
    </row>
    <row r="1543" spans="1:1" x14ac:dyDescent="0.25">
      <c r="A1543" s="53"/>
    </row>
    <row r="1544" spans="1:1" x14ac:dyDescent="0.25">
      <c r="A1544" s="53"/>
    </row>
    <row r="1545" spans="1:1" x14ac:dyDescent="0.25">
      <c r="A1545" s="53"/>
    </row>
    <row r="1546" spans="1:1" x14ac:dyDescent="0.25">
      <c r="A1546" s="53"/>
    </row>
    <row r="1547" spans="1:1" x14ac:dyDescent="0.25">
      <c r="A1547" s="53"/>
    </row>
    <row r="1548" spans="1:1" x14ac:dyDescent="0.25">
      <c r="A1548" s="53"/>
    </row>
    <row r="1549" spans="1:1" x14ac:dyDescent="0.25">
      <c r="A1549" s="53"/>
    </row>
    <row r="1550" spans="1:1" x14ac:dyDescent="0.25">
      <c r="A1550" s="53"/>
    </row>
    <row r="1551" spans="1:1" x14ac:dyDescent="0.25">
      <c r="A1551" s="53"/>
    </row>
    <row r="1552" spans="1:1" x14ac:dyDescent="0.25">
      <c r="A1552" s="53"/>
    </row>
    <row r="1553" spans="1:1" x14ac:dyDescent="0.25">
      <c r="A1553" s="53"/>
    </row>
    <row r="1554" spans="1:1" x14ac:dyDescent="0.25">
      <c r="A1554" s="53"/>
    </row>
    <row r="1556" spans="1:1" x14ac:dyDescent="0.25">
      <c r="A1556" s="53"/>
    </row>
    <row r="1557" spans="1:1" x14ac:dyDescent="0.25">
      <c r="A1557" s="53"/>
    </row>
    <row r="1558" spans="1:1" x14ac:dyDescent="0.25">
      <c r="A1558" s="53"/>
    </row>
    <row r="1559" spans="1:1" x14ac:dyDescent="0.25">
      <c r="A1559" s="53"/>
    </row>
    <row r="1560" spans="1:1" x14ac:dyDescent="0.25">
      <c r="A1560" s="53"/>
    </row>
    <row r="1561" spans="1:1" x14ac:dyDescent="0.25">
      <c r="A1561" s="53"/>
    </row>
    <row r="1562" spans="1:1" x14ac:dyDescent="0.25">
      <c r="A1562" s="53"/>
    </row>
    <row r="1563" spans="1:1" x14ac:dyDescent="0.25">
      <c r="A1563" s="53"/>
    </row>
    <row r="1565" spans="1:1" x14ac:dyDescent="0.25">
      <c r="A1565" s="53"/>
    </row>
    <row r="1566" spans="1:1" x14ac:dyDescent="0.25">
      <c r="A1566" s="53"/>
    </row>
    <row r="1567" spans="1:1" x14ac:dyDescent="0.25">
      <c r="A1567" s="53"/>
    </row>
    <row r="1569" spans="1:1" x14ac:dyDescent="0.25">
      <c r="A1569" s="53"/>
    </row>
    <row r="1571" spans="1:1" x14ac:dyDescent="0.25">
      <c r="A1571" s="53"/>
    </row>
    <row r="1572" spans="1:1" x14ac:dyDescent="0.25">
      <c r="A1572" s="53"/>
    </row>
    <row r="1573" spans="1:1" x14ac:dyDescent="0.25">
      <c r="A1573" s="53"/>
    </row>
    <row r="1574" spans="1:1" x14ac:dyDescent="0.25">
      <c r="A1574" s="53"/>
    </row>
    <row r="1575" spans="1:1" x14ac:dyDescent="0.25">
      <c r="A1575" s="53"/>
    </row>
    <row r="1576" spans="1:1" x14ac:dyDescent="0.25">
      <c r="A1576" s="53"/>
    </row>
    <row r="1577" spans="1:1" x14ac:dyDescent="0.25">
      <c r="A1577" s="53"/>
    </row>
    <row r="1578" spans="1:1" x14ac:dyDescent="0.25">
      <c r="A1578" s="53"/>
    </row>
    <row r="1579" spans="1:1" x14ac:dyDescent="0.25">
      <c r="A1579" s="53"/>
    </row>
    <row r="1580" spans="1:1" x14ac:dyDescent="0.25">
      <c r="A1580" s="53"/>
    </row>
    <row r="1581" spans="1:1" x14ac:dyDescent="0.25">
      <c r="A1581" s="53"/>
    </row>
    <row r="1583" spans="1:1" x14ac:dyDescent="0.25">
      <c r="A1583" s="53"/>
    </row>
    <row r="1584" spans="1:1" x14ac:dyDescent="0.25">
      <c r="A1584" s="53"/>
    </row>
    <row r="1585" spans="1:1" x14ac:dyDescent="0.25">
      <c r="A1585" s="53"/>
    </row>
    <row r="1586" spans="1:1" x14ac:dyDescent="0.25">
      <c r="A1586" s="53"/>
    </row>
    <row r="1587" spans="1:1" x14ac:dyDescent="0.25">
      <c r="A1587" s="53"/>
    </row>
    <row r="1588" spans="1:1" x14ac:dyDescent="0.25">
      <c r="A1588" s="53"/>
    </row>
    <row r="1590" spans="1:1" x14ac:dyDescent="0.25">
      <c r="A1590" s="53"/>
    </row>
    <row r="1591" spans="1:1" x14ac:dyDescent="0.25">
      <c r="A1591" s="53"/>
    </row>
    <row r="1592" spans="1:1" x14ac:dyDescent="0.25">
      <c r="A1592" s="53"/>
    </row>
    <row r="1593" spans="1:1" x14ac:dyDescent="0.25">
      <c r="A1593" s="53"/>
    </row>
    <row r="1594" spans="1:1" x14ac:dyDescent="0.25">
      <c r="A1594" s="53"/>
    </row>
    <row r="1595" spans="1:1" x14ac:dyDescent="0.25">
      <c r="A1595" s="53"/>
    </row>
    <row r="1597" spans="1:1" x14ac:dyDescent="0.25">
      <c r="A1597" s="53"/>
    </row>
    <row r="1598" spans="1:1" x14ac:dyDescent="0.25">
      <c r="A1598" s="53"/>
    </row>
    <row r="1599" spans="1:1" x14ac:dyDescent="0.25">
      <c r="A1599" s="53"/>
    </row>
    <row r="1600" spans="1:1" x14ac:dyDescent="0.25">
      <c r="A1600" s="53"/>
    </row>
    <row r="1601" spans="1:1" x14ac:dyDescent="0.25">
      <c r="A1601" s="53"/>
    </row>
    <row r="1602" spans="1:1" x14ac:dyDescent="0.25">
      <c r="A1602" s="53"/>
    </row>
    <row r="1603" spans="1:1" x14ac:dyDescent="0.25">
      <c r="A1603" s="53"/>
    </row>
    <row r="1604" spans="1:1" x14ac:dyDescent="0.25">
      <c r="A1604" s="53"/>
    </row>
    <row r="1605" spans="1:1" x14ac:dyDescent="0.25">
      <c r="A1605" s="53"/>
    </row>
    <row r="1606" spans="1:1" x14ac:dyDescent="0.25">
      <c r="A1606" s="53"/>
    </row>
    <row r="1608" spans="1:1" x14ac:dyDescent="0.25">
      <c r="A1608" s="53"/>
    </row>
    <row r="1609" spans="1:1" x14ac:dyDescent="0.25">
      <c r="A1609" s="53"/>
    </row>
    <row r="1611" spans="1:1" x14ac:dyDescent="0.25">
      <c r="A1611" s="53"/>
    </row>
    <row r="1612" spans="1:1" x14ac:dyDescent="0.25">
      <c r="A1612" s="53"/>
    </row>
    <row r="1613" spans="1:1" x14ac:dyDescent="0.25">
      <c r="A1613" s="53"/>
    </row>
    <row r="1614" spans="1:1" x14ac:dyDescent="0.25">
      <c r="A1614" s="53"/>
    </row>
    <row r="1615" spans="1:1" x14ac:dyDescent="0.25">
      <c r="A1615" s="53"/>
    </row>
    <row r="1616" spans="1:1" x14ac:dyDescent="0.25">
      <c r="A1616" s="53"/>
    </row>
    <row r="1617" spans="1:1" x14ac:dyDescent="0.25">
      <c r="A1617" s="53"/>
    </row>
    <row r="1618" spans="1:1" x14ac:dyDescent="0.25">
      <c r="A1618" s="53"/>
    </row>
    <row r="1619" spans="1:1" x14ac:dyDescent="0.25">
      <c r="A1619" s="53"/>
    </row>
    <row r="1620" spans="1:1" x14ac:dyDescent="0.25">
      <c r="A1620" s="53"/>
    </row>
    <row r="1621" spans="1:1" x14ac:dyDescent="0.25">
      <c r="A1621" s="53"/>
    </row>
    <row r="1623" spans="1:1" x14ac:dyDescent="0.25">
      <c r="A1623" s="53"/>
    </row>
    <row r="1624" spans="1:1" x14ac:dyDescent="0.25">
      <c r="A1624" s="53"/>
    </row>
    <row r="1625" spans="1:1" x14ac:dyDescent="0.25">
      <c r="A1625" s="53"/>
    </row>
    <row r="1626" spans="1:1" x14ac:dyDescent="0.25">
      <c r="A1626" s="53"/>
    </row>
    <row r="1627" spans="1:1" x14ac:dyDescent="0.25">
      <c r="A1627" s="53"/>
    </row>
    <row r="1628" spans="1:1" x14ac:dyDescent="0.25">
      <c r="A1628" s="53"/>
    </row>
    <row r="1629" spans="1:1" x14ac:dyDescent="0.25">
      <c r="A1629" s="53"/>
    </row>
    <row r="1631" spans="1:1" x14ac:dyDescent="0.25">
      <c r="A1631" s="53"/>
    </row>
    <row r="1632" spans="1:1" x14ac:dyDescent="0.25">
      <c r="A1632" s="53"/>
    </row>
    <row r="1633" spans="1:1" x14ac:dyDescent="0.25">
      <c r="A1633" s="53"/>
    </row>
    <row r="1634" spans="1:1" x14ac:dyDescent="0.25">
      <c r="A1634" s="53"/>
    </row>
    <row r="1635" spans="1:1" x14ac:dyDescent="0.25">
      <c r="A1635" s="53"/>
    </row>
    <row r="1636" spans="1:1" x14ac:dyDescent="0.25">
      <c r="A1636" s="53"/>
    </row>
    <row r="1637" spans="1:1" x14ac:dyDescent="0.25">
      <c r="A1637" s="53"/>
    </row>
    <row r="1639" spans="1:1" x14ac:dyDescent="0.25">
      <c r="A1639" s="53"/>
    </row>
    <row r="1640" spans="1:1" x14ac:dyDescent="0.25">
      <c r="A1640" s="53"/>
    </row>
    <row r="1641" spans="1:1" x14ac:dyDescent="0.25">
      <c r="A1641" s="53"/>
    </row>
    <row r="1642" spans="1:1" x14ac:dyDescent="0.25">
      <c r="A1642" s="53"/>
    </row>
    <row r="1644" spans="1:1" x14ac:dyDescent="0.25">
      <c r="A1644" s="53"/>
    </row>
    <row r="1645" spans="1:1" x14ac:dyDescent="0.25">
      <c r="A1645" s="53"/>
    </row>
    <row r="1647" spans="1:1" x14ac:dyDescent="0.25">
      <c r="A1647" s="53"/>
    </row>
    <row r="1648" spans="1:1" x14ac:dyDescent="0.25">
      <c r="A1648" s="53"/>
    </row>
    <row r="1649" spans="1:1" x14ac:dyDescent="0.25">
      <c r="A1649" s="53"/>
    </row>
    <row r="1650" spans="1:1" x14ac:dyDescent="0.25">
      <c r="A1650" s="53"/>
    </row>
    <row r="1651" spans="1:1" x14ac:dyDescent="0.25">
      <c r="A1651" s="53"/>
    </row>
    <row r="1655" spans="1:1" x14ac:dyDescent="0.25">
      <c r="A1655" s="53"/>
    </row>
    <row r="1656" spans="1:1" x14ac:dyDescent="0.25">
      <c r="A1656" s="53"/>
    </row>
    <row r="1657" spans="1:1" x14ac:dyDescent="0.25">
      <c r="A1657" s="53"/>
    </row>
    <row r="1658" spans="1:1" x14ac:dyDescent="0.25">
      <c r="A1658" s="53"/>
    </row>
    <row r="1659" spans="1:1" x14ac:dyDescent="0.25">
      <c r="A1659" s="53"/>
    </row>
    <row r="1661" spans="1:1" x14ac:dyDescent="0.25">
      <c r="A1661" s="53"/>
    </row>
    <row r="1662" spans="1:1" x14ac:dyDescent="0.25">
      <c r="A1662" s="53"/>
    </row>
    <row r="1663" spans="1:1" x14ac:dyDescent="0.25">
      <c r="A1663" s="53"/>
    </row>
    <row r="1665" spans="1:1" x14ac:dyDescent="0.25">
      <c r="A1665" s="53"/>
    </row>
    <row r="1666" spans="1:1" x14ac:dyDescent="0.25">
      <c r="A1666" s="53"/>
    </row>
    <row r="1667" spans="1:1" x14ac:dyDescent="0.25">
      <c r="A1667" s="53"/>
    </row>
    <row r="1668" spans="1:1" x14ac:dyDescent="0.25">
      <c r="A1668" s="53"/>
    </row>
    <row r="1669" spans="1:1" x14ac:dyDescent="0.25">
      <c r="A1669" s="53"/>
    </row>
    <row r="1670" spans="1:1" x14ac:dyDescent="0.25">
      <c r="A1670" s="53"/>
    </row>
    <row r="1671" spans="1:1" x14ac:dyDescent="0.25">
      <c r="A1671" s="53"/>
    </row>
    <row r="1672" spans="1:1" x14ac:dyDescent="0.25">
      <c r="A1672" s="53"/>
    </row>
    <row r="1673" spans="1:1" x14ac:dyDescent="0.25">
      <c r="A1673" s="53"/>
    </row>
    <row r="1674" spans="1:1" x14ac:dyDescent="0.25">
      <c r="A1674" s="53"/>
    </row>
    <row r="1675" spans="1:1" x14ac:dyDescent="0.25">
      <c r="A1675" s="53"/>
    </row>
    <row r="1676" spans="1:1" x14ac:dyDescent="0.25">
      <c r="A1676" s="53"/>
    </row>
    <row r="1677" spans="1:1" x14ac:dyDescent="0.25">
      <c r="A1677" s="53"/>
    </row>
    <row r="1678" spans="1:1" x14ac:dyDescent="0.25">
      <c r="A1678" s="53"/>
    </row>
    <row r="1680" spans="1:1" x14ac:dyDescent="0.25">
      <c r="A1680" s="53"/>
    </row>
    <row r="1681" spans="1:1" x14ac:dyDescent="0.25">
      <c r="A1681" s="53"/>
    </row>
    <row r="1682" spans="1:1" x14ac:dyDescent="0.25">
      <c r="A1682" s="53"/>
    </row>
    <row r="1683" spans="1:1" x14ac:dyDescent="0.25">
      <c r="A1683" s="53"/>
    </row>
    <row r="1687" spans="1:1" x14ac:dyDescent="0.25">
      <c r="A1687" s="53"/>
    </row>
    <row r="1688" spans="1:1" x14ac:dyDescent="0.25">
      <c r="A1688" s="53"/>
    </row>
    <row r="1689" spans="1:1" x14ac:dyDescent="0.25">
      <c r="A1689" s="53"/>
    </row>
    <row r="1692" spans="1:1" x14ac:dyDescent="0.25">
      <c r="A1692" s="53"/>
    </row>
    <row r="1693" spans="1:1" x14ac:dyDescent="0.25">
      <c r="A1693" s="53"/>
    </row>
    <row r="1694" spans="1:1" x14ac:dyDescent="0.25">
      <c r="A1694" s="53"/>
    </row>
    <row r="1695" spans="1:1" x14ac:dyDescent="0.25">
      <c r="A1695" s="53"/>
    </row>
    <row r="1696" spans="1:1" x14ac:dyDescent="0.25">
      <c r="A1696" s="53"/>
    </row>
    <row r="1697" spans="1:1" x14ac:dyDescent="0.25">
      <c r="A1697" s="53"/>
    </row>
    <row r="1700" spans="1:1" x14ac:dyDescent="0.25">
      <c r="A1700" s="53"/>
    </row>
    <row r="1701" spans="1:1" x14ac:dyDescent="0.25">
      <c r="A1701" s="53"/>
    </row>
    <row r="1704" spans="1:1" x14ac:dyDescent="0.25">
      <c r="A1704" s="53"/>
    </row>
    <row r="1706" spans="1:1" x14ac:dyDescent="0.25">
      <c r="A1706" s="53"/>
    </row>
    <row r="1707" spans="1:1" x14ac:dyDescent="0.25">
      <c r="A1707" s="53"/>
    </row>
    <row r="1708" spans="1:1" x14ac:dyDescent="0.25">
      <c r="A1708" s="53"/>
    </row>
    <row r="1709" spans="1:1" x14ac:dyDescent="0.25">
      <c r="A1709" s="53"/>
    </row>
    <row r="1710" spans="1:1" x14ac:dyDescent="0.25">
      <c r="A1710" s="53"/>
    </row>
    <row r="1712" spans="1:1" x14ac:dyDescent="0.25">
      <c r="A1712" s="53"/>
    </row>
    <row r="1713" spans="1:1" x14ac:dyDescent="0.25">
      <c r="A1713" s="53"/>
    </row>
    <row r="1714" spans="1:1" x14ac:dyDescent="0.25">
      <c r="A1714" s="53"/>
    </row>
    <row r="1715" spans="1:1" x14ac:dyDescent="0.25">
      <c r="A1715" s="53"/>
    </row>
    <row r="1716" spans="1:1" x14ac:dyDescent="0.25">
      <c r="A1716" s="53"/>
    </row>
    <row r="1717" spans="1:1" x14ac:dyDescent="0.25">
      <c r="A1717" s="53"/>
    </row>
    <row r="1718" spans="1:1" x14ac:dyDescent="0.25">
      <c r="A1718" s="53"/>
    </row>
    <row r="1719" spans="1:1" x14ac:dyDescent="0.25">
      <c r="A1719" s="53"/>
    </row>
    <row r="1720" spans="1:1" x14ac:dyDescent="0.25">
      <c r="A1720" s="53"/>
    </row>
    <row r="1721" spans="1:1" x14ac:dyDescent="0.25">
      <c r="A1721" s="53"/>
    </row>
    <row r="1723" spans="1:1" x14ac:dyDescent="0.25">
      <c r="A1723" s="53"/>
    </row>
    <row r="1724" spans="1:1" x14ac:dyDescent="0.25">
      <c r="A1724" s="53"/>
    </row>
    <row r="1725" spans="1:1" x14ac:dyDescent="0.25">
      <c r="A1725" s="53"/>
    </row>
    <row r="1726" spans="1:1" x14ac:dyDescent="0.25">
      <c r="A1726" s="53"/>
    </row>
    <row r="1728" spans="1:1" x14ac:dyDescent="0.25">
      <c r="A1728" s="53"/>
    </row>
    <row r="1729" spans="1:1" x14ac:dyDescent="0.25">
      <c r="A1729" s="53"/>
    </row>
    <row r="1731" spans="1:1" x14ac:dyDescent="0.25">
      <c r="A1731" s="53"/>
    </row>
    <row r="1732" spans="1:1" x14ac:dyDescent="0.25">
      <c r="A1732" s="53"/>
    </row>
    <row r="1733" spans="1:1" x14ac:dyDescent="0.25">
      <c r="A1733" s="53"/>
    </row>
    <row r="1734" spans="1:1" x14ac:dyDescent="0.25">
      <c r="A1734" s="53"/>
    </row>
    <row r="1736" spans="1:1" x14ac:dyDescent="0.25">
      <c r="A1736" s="53"/>
    </row>
    <row r="1737" spans="1:1" x14ac:dyDescent="0.25">
      <c r="A1737" s="53"/>
    </row>
    <row r="1738" spans="1:1" x14ac:dyDescent="0.25">
      <c r="A1738" s="53"/>
    </row>
    <row r="1739" spans="1:1" x14ac:dyDescent="0.25">
      <c r="A1739" s="53"/>
    </row>
    <row r="1741" spans="1:1" x14ac:dyDescent="0.25">
      <c r="A1741" s="53"/>
    </row>
    <row r="1743" spans="1:1" x14ac:dyDescent="0.25">
      <c r="A1743" s="53"/>
    </row>
    <row r="1745" spans="1:1" x14ac:dyDescent="0.25">
      <c r="A1745" s="53"/>
    </row>
    <row r="1746" spans="1:1" x14ac:dyDescent="0.25">
      <c r="A1746" s="53"/>
    </row>
    <row r="1747" spans="1:1" x14ac:dyDescent="0.25">
      <c r="A1747" s="53"/>
    </row>
    <row r="1748" spans="1:1" x14ac:dyDescent="0.25">
      <c r="A1748" s="53"/>
    </row>
    <row r="1750" spans="1:1" x14ac:dyDescent="0.25">
      <c r="A1750" s="53"/>
    </row>
    <row r="1751" spans="1:1" x14ac:dyDescent="0.25">
      <c r="A1751" s="53"/>
    </row>
    <row r="1752" spans="1:1" x14ac:dyDescent="0.25">
      <c r="A1752" s="53"/>
    </row>
    <row r="1753" spans="1:1" x14ac:dyDescent="0.25">
      <c r="A1753" s="53"/>
    </row>
    <row r="1754" spans="1:1" x14ac:dyDescent="0.25">
      <c r="A1754" s="53"/>
    </row>
    <row r="1755" spans="1:1" x14ac:dyDescent="0.25">
      <c r="A1755" s="53"/>
    </row>
    <row r="1756" spans="1:1" x14ac:dyDescent="0.25">
      <c r="A1756" s="53"/>
    </row>
    <row r="1757" spans="1:1" x14ac:dyDescent="0.25">
      <c r="A1757" s="53"/>
    </row>
    <row r="1758" spans="1:1" x14ac:dyDescent="0.25">
      <c r="A1758" s="53"/>
    </row>
    <row r="1759" spans="1:1" x14ac:dyDescent="0.25">
      <c r="A1759" s="53"/>
    </row>
    <row r="1760" spans="1:1" x14ac:dyDescent="0.25">
      <c r="A1760" s="53"/>
    </row>
    <row r="1761" spans="1:1" x14ac:dyDescent="0.25">
      <c r="A1761" s="53"/>
    </row>
    <row r="1762" spans="1:1" x14ac:dyDescent="0.25">
      <c r="A1762" s="53"/>
    </row>
    <row r="1763" spans="1:1" x14ac:dyDescent="0.25">
      <c r="A1763" s="53"/>
    </row>
    <row r="1766" spans="1:1" x14ac:dyDescent="0.25">
      <c r="A1766" s="50" t="s">
        <v>776</v>
      </c>
    </row>
  </sheetData>
  <sheetProtection password="E68E" sheet="1" objects="1" scenarios="1"/>
  <mergeCells count="182">
    <mergeCell ref="A504:B507"/>
    <mergeCell ref="A476:A503"/>
    <mergeCell ref="B476:B479"/>
    <mergeCell ref="B480:B483"/>
    <mergeCell ref="B484:B487"/>
    <mergeCell ref="B488:B491"/>
    <mergeCell ref="B492:B495"/>
    <mergeCell ref="B496:B499"/>
    <mergeCell ref="B500:B503"/>
    <mergeCell ref="B456:B459"/>
    <mergeCell ref="B460:B463"/>
    <mergeCell ref="B464:B467"/>
    <mergeCell ref="A468:B471"/>
    <mergeCell ref="A473:K473"/>
    <mergeCell ref="A474:C475"/>
    <mergeCell ref="D474:J474"/>
    <mergeCell ref="K474:K475"/>
    <mergeCell ref="A432:B435"/>
    <mergeCell ref="A437:K437"/>
    <mergeCell ref="A438:C439"/>
    <mergeCell ref="D438:J438"/>
    <mergeCell ref="K438:K439"/>
    <mergeCell ref="A440:A467"/>
    <mergeCell ref="B440:B443"/>
    <mergeCell ref="B444:B447"/>
    <mergeCell ref="B448:B451"/>
    <mergeCell ref="B452:B455"/>
    <mergeCell ref="A404:A431"/>
    <mergeCell ref="B404:B407"/>
    <mergeCell ref="B408:B411"/>
    <mergeCell ref="B412:B415"/>
    <mergeCell ref="B416:B419"/>
    <mergeCell ref="B420:B423"/>
    <mergeCell ref="B424:B427"/>
    <mergeCell ref="B428:B431"/>
    <mergeCell ref="B384:B387"/>
    <mergeCell ref="B388:B391"/>
    <mergeCell ref="B392:B395"/>
    <mergeCell ref="A396:B399"/>
    <mergeCell ref="A401:K401"/>
    <mergeCell ref="A402:C403"/>
    <mergeCell ref="D402:J402"/>
    <mergeCell ref="K402:K403"/>
    <mergeCell ref="A360:B363"/>
    <mergeCell ref="A365:K365"/>
    <mergeCell ref="A366:C367"/>
    <mergeCell ref="D366:J366"/>
    <mergeCell ref="K366:K367"/>
    <mergeCell ref="A368:A395"/>
    <mergeCell ref="B368:B371"/>
    <mergeCell ref="B372:B375"/>
    <mergeCell ref="B376:B379"/>
    <mergeCell ref="B380:B383"/>
    <mergeCell ref="A332:A359"/>
    <mergeCell ref="B332:B335"/>
    <mergeCell ref="B336:B339"/>
    <mergeCell ref="B340:B343"/>
    <mergeCell ref="B344:B347"/>
    <mergeCell ref="B348:B351"/>
    <mergeCell ref="B352:B355"/>
    <mergeCell ref="B356:B359"/>
    <mergeCell ref="B312:B315"/>
    <mergeCell ref="B316:B319"/>
    <mergeCell ref="B320:B323"/>
    <mergeCell ref="A324:B327"/>
    <mergeCell ref="A329:K329"/>
    <mergeCell ref="A330:C331"/>
    <mergeCell ref="D330:J330"/>
    <mergeCell ref="K330:K331"/>
    <mergeCell ref="A288:B291"/>
    <mergeCell ref="A293:K293"/>
    <mergeCell ref="A294:C295"/>
    <mergeCell ref="D294:J294"/>
    <mergeCell ref="K294:K295"/>
    <mergeCell ref="A296:A323"/>
    <mergeCell ref="B296:B299"/>
    <mergeCell ref="B300:B303"/>
    <mergeCell ref="B304:B307"/>
    <mergeCell ref="B308:B311"/>
    <mergeCell ref="A260:A287"/>
    <mergeCell ref="B260:B263"/>
    <mergeCell ref="B264:B267"/>
    <mergeCell ref="B268:B271"/>
    <mergeCell ref="B272:B275"/>
    <mergeCell ref="B276:B279"/>
    <mergeCell ref="B280:B283"/>
    <mergeCell ref="B284:B287"/>
    <mergeCell ref="B240:B243"/>
    <mergeCell ref="B244:B247"/>
    <mergeCell ref="B248:B251"/>
    <mergeCell ref="A252:B255"/>
    <mergeCell ref="A257:K257"/>
    <mergeCell ref="A258:C259"/>
    <mergeCell ref="D258:J258"/>
    <mergeCell ref="K258:K259"/>
    <mergeCell ref="A216:B219"/>
    <mergeCell ref="A221:K221"/>
    <mergeCell ref="A222:C223"/>
    <mergeCell ref="D222:J222"/>
    <mergeCell ref="K222:K223"/>
    <mergeCell ref="A224:A251"/>
    <mergeCell ref="B224:B227"/>
    <mergeCell ref="B228:B231"/>
    <mergeCell ref="B232:B235"/>
    <mergeCell ref="B236:B239"/>
    <mergeCell ref="A188:A215"/>
    <mergeCell ref="B188:B191"/>
    <mergeCell ref="B192:B195"/>
    <mergeCell ref="B196:B199"/>
    <mergeCell ref="B200:B203"/>
    <mergeCell ref="B204:B207"/>
    <mergeCell ref="B208:B211"/>
    <mergeCell ref="B212:B215"/>
    <mergeCell ref="B168:B171"/>
    <mergeCell ref="B172:B175"/>
    <mergeCell ref="B176:B179"/>
    <mergeCell ref="A180:B183"/>
    <mergeCell ref="A185:K185"/>
    <mergeCell ref="A186:C187"/>
    <mergeCell ref="D186:J186"/>
    <mergeCell ref="K186:K187"/>
    <mergeCell ref="A144:B147"/>
    <mergeCell ref="A149:K149"/>
    <mergeCell ref="A150:C151"/>
    <mergeCell ref="D150:J150"/>
    <mergeCell ref="K150:K151"/>
    <mergeCell ref="A152:A179"/>
    <mergeCell ref="B152:B155"/>
    <mergeCell ref="B156:B159"/>
    <mergeCell ref="B160:B163"/>
    <mergeCell ref="B164:B167"/>
    <mergeCell ref="A116:A143"/>
    <mergeCell ref="B116:B119"/>
    <mergeCell ref="B120:B123"/>
    <mergeCell ref="B124:B127"/>
    <mergeCell ref="B128:B131"/>
    <mergeCell ref="B132:B135"/>
    <mergeCell ref="B136:B139"/>
    <mergeCell ref="B140:B143"/>
    <mergeCell ref="B96:B99"/>
    <mergeCell ref="B100:B103"/>
    <mergeCell ref="B104:B107"/>
    <mergeCell ref="A108:B111"/>
    <mergeCell ref="A113:K113"/>
    <mergeCell ref="A114:C115"/>
    <mergeCell ref="D114:J114"/>
    <mergeCell ref="K114:K115"/>
    <mergeCell ref="A72:B75"/>
    <mergeCell ref="A77:K77"/>
    <mergeCell ref="A78:C79"/>
    <mergeCell ref="D78:J78"/>
    <mergeCell ref="K78:K79"/>
    <mergeCell ref="A80:A107"/>
    <mergeCell ref="B80:B83"/>
    <mergeCell ref="B84:B87"/>
    <mergeCell ref="B88:B91"/>
    <mergeCell ref="B92:B95"/>
    <mergeCell ref="A44:A71"/>
    <mergeCell ref="B44:B47"/>
    <mergeCell ref="B48:B51"/>
    <mergeCell ref="B52:B55"/>
    <mergeCell ref="B56:B59"/>
    <mergeCell ref="B60:B63"/>
    <mergeCell ref="B64:B67"/>
    <mergeCell ref="B68:B71"/>
    <mergeCell ref="B24:B27"/>
    <mergeCell ref="B28:B31"/>
    <mergeCell ref="B32:B35"/>
    <mergeCell ref="A36:B39"/>
    <mergeCell ref="A41:K41"/>
    <mergeCell ref="A42:C43"/>
    <mergeCell ref="D42:J42"/>
    <mergeCell ref="K42:K43"/>
    <mergeCell ref="A5:K5"/>
    <mergeCell ref="A6:C7"/>
    <mergeCell ref="D6:J6"/>
    <mergeCell ref="K6:K7"/>
    <mergeCell ref="A8:A35"/>
    <mergeCell ref="B8:B11"/>
    <mergeCell ref="B12:B15"/>
    <mergeCell ref="B16:B19"/>
    <mergeCell ref="B20:B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34"/>
  <sheetViews>
    <sheetView workbookViewId="0">
      <selection activeCell="A2" sqref="A2"/>
    </sheetView>
  </sheetViews>
  <sheetFormatPr defaultRowHeight="15" x14ac:dyDescent="0.25"/>
  <sheetData>
    <row r="1" spans="1:1" ht="20.25" x14ac:dyDescent="0.3">
      <c r="A1" s="60" t="s">
        <v>946</v>
      </c>
    </row>
    <row r="3" spans="1:1" x14ac:dyDescent="0.25">
      <c r="A3" s="141" t="s">
        <v>1363</v>
      </c>
    </row>
    <row r="4" spans="1:1" x14ac:dyDescent="0.25">
      <c r="A4" s="141" t="s">
        <v>1190</v>
      </c>
    </row>
    <row r="5" spans="1:1" x14ac:dyDescent="0.25">
      <c r="A5" s="142" t="s">
        <v>1547</v>
      </c>
    </row>
    <row r="6" spans="1:1" x14ac:dyDescent="0.25">
      <c r="A6" s="141" t="s">
        <v>1770</v>
      </c>
    </row>
    <row r="7" spans="1:1" x14ac:dyDescent="0.25">
      <c r="A7" s="141" t="s">
        <v>1119</v>
      </c>
    </row>
    <row r="8" spans="1:1" x14ac:dyDescent="0.25">
      <c r="A8" s="141" t="s">
        <v>1056</v>
      </c>
    </row>
    <row r="9" spans="1:1" x14ac:dyDescent="0.25">
      <c r="A9" s="141" t="s">
        <v>1229</v>
      </c>
    </row>
    <row r="10" spans="1:1" x14ac:dyDescent="0.25">
      <c r="A10" s="141" t="s">
        <v>1335</v>
      </c>
    </row>
    <row r="11" spans="1:1" x14ac:dyDescent="0.25">
      <c r="A11" s="141" t="s">
        <v>1377</v>
      </c>
    </row>
    <row r="12" spans="1:1" x14ac:dyDescent="0.25">
      <c r="A12" s="141" t="s">
        <v>1094</v>
      </c>
    </row>
    <row r="13" spans="1:1" x14ac:dyDescent="0.25">
      <c r="A13" s="141" t="s">
        <v>1321</v>
      </c>
    </row>
    <row r="14" spans="1:1" x14ac:dyDescent="0.25">
      <c r="A14" s="141" t="s">
        <v>1346</v>
      </c>
    </row>
    <row r="15" spans="1:1" x14ac:dyDescent="0.25">
      <c r="A15" s="141" t="s">
        <v>1448</v>
      </c>
    </row>
    <row r="16" spans="1:1" x14ac:dyDescent="0.25">
      <c r="A16" s="141" t="s">
        <v>1450</v>
      </c>
    </row>
    <row r="17" spans="1:1" x14ac:dyDescent="0.25">
      <c r="A17" s="141" t="s">
        <v>1398</v>
      </c>
    </row>
    <row r="18" spans="1:1" x14ac:dyDescent="0.25">
      <c r="A18" s="141" t="s">
        <v>1629</v>
      </c>
    </row>
    <row r="19" spans="1:1" x14ac:dyDescent="0.25">
      <c r="A19" s="142" t="s">
        <v>1370</v>
      </c>
    </row>
    <row r="20" spans="1:1" x14ac:dyDescent="0.25">
      <c r="A20" s="141" t="s">
        <v>1348</v>
      </c>
    </row>
    <row r="21" spans="1:1" x14ac:dyDescent="0.25">
      <c r="A21" s="141" t="s">
        <v>1783</v>
      </c>
    </row>
    <row r="22" spans="1:1" x14ac:dyDescent="0.25">
      <c r="A22" s="141" t="s">
        <v>1537</v>
      </c>
    </row>
    <row r="23" spans="1:1" x14ac:dyDescent="0.25">
      <c r="A23" s="141" t="s">
        <v>1459</v>
      </c>
    </row>
    <row r="24" spans="1:1" x14ac:dyDescent="0.25">
      <c r="A24" s="141" t="s">
        <v>1459</v>
      </c>
    </row>
    <row r="25" spans="1:1" x14ac:dyDescent="0.25">
      <c r="A25" s="141" t="s">
        <v>1086</v>
      </c>
    </row>
    <row r="26" spans="1:1" x14ac:dyDescent="0.25">
      <c r="A26" s="141" t="s">
        <v>1257</v>
      </c>
    </row>
    <row r="27" spans="1:1" x14ac:dyDescent="0.25">
      <c r="A27" s="141" t="s">
        <v>1732</v>
      </c>
    </row>
    <row r="28" spans="1:1" x14ac:dyDescent="0.25">
      <c r="A28" s="141" t="s">
        <v>1697</v>
      </c>
    </row>
    <row r="29" spans="1:1" x14ac:dyDescent="0.25">
      <c r="A29" s="141" t="s">
        <v>1587</v>
      </c>
    </row>
    <row r="30" spans="1:1" x14ac:dyDescent="0.25">
      <c r="A30" s="141" t="s">
        <v>1117</v>
      </c>
    </row>
    <row r="31" spans="1:1" x14ac:dyDescent="0.25">
      <c r="A31" s="142" t="s">
        <v>1117</v>
      </c>
    </row>
    <row r="32" spans="1:1" x14ac:dyDescent="0.25">
      <c r="A32" s="141" t="s">
        <v>1117</v>
      </c>
    </row>
    <row r="33" spans="1:1" x14ac:dyDescent="0.25">
      <c r="A33" s="141" t="s">
        <v>1117</v>
      </c>
    </row>
    <row r="34" spans="1:1" x14ac:dyDescent="0.25">
      <c r="A34" s="141" t="s">
        <v>1162</v>
      </c>
    </row>
    <row r="35" spans="1:1" x14ac:dyDescent="0.25">
      <c r="A35" s="141" t="s">
        <v>1175</v>
      </c>
    </row>
    <row r="36" spans="1:1" x14ac:dyDescent="0.25">
      <c r="A36" s="141" t="s">
        <v>1487</v>
      </c>
    </row>
    <row r="37" spans="1:1" x14ac:dyDescent="0.25">
      <c r="A37" s="142" t="s">
        <v>1496</v>
      </c>
    </row>
    <row r="38" spans="1:1" x14ac:dyDescent="0.25">
      <c r="A38" s="142" t="s">
        <v>1700</v>
      </c>
    </row>
    <row r="39" spans="1:1" x14ac:dyDescent="0.25">
      <c r="A39" s="141" t="s">
        <v>1679</v>
      </c>
    </row>
    <row r="40" spans="1:1" x14ac:dyDescent="0.25">
      <c r="A40" s="141" t="s">
        <v>1089</v>
      </c>
    </row>
    <row r="41" spans="1:1" x14ac:dyDescent="0.25">
      <c r="A41" s="141" t="s">
        <v>1599</v>
      </c>
    </row>
    <row r="42" spans="1:1" x14ac:dyDescent="0.25">
      <c r="A42" s="141" t="s">
        <v>1180</v>
      </c>
    </row>
    <row r="43" spans="1:1" x14ac:dyDescent="0.25">
      <c r="A43" s="141" t="s">
        <v>975</v>
      </c>
    </row>
    <row r="44" spans="1:1" x14ac:dyDescent="0.25">
      <c r="A44" s="141" t="s">
        <v>1151</v>
      </c>
    </row>
    <row r="45" spans="1:1" x14ac:dyDescent="0.25">
      <c r="A45" s="141" t="s">
        <v>1207</v>
      </c>
    </row>
    <row r="46" spans="1:1" x14ac:dyDescent="0.25">
      <c r="A46" s="141" t="s">
        <v>980</v>
      </c>
    </row>
    <row r="47" spans="1:1" x14ac:dyDescent="0.25">
      <c r="A47" s="141" t="s">
        <v>1327</v>
      </c>
    </row>
    <row r="48" spans="1:1" x14ac:dyDescent="0.25">
      <c r="A48" s="142" t="s">
        <v>1569</v>
      </c>
    </row>
    <row r="49" spans="1:1" x14ac:dyDescent="0.25">
      <c r="A49" s="141" t="s">
        <v>948</v>
      </c>
    </row>
    <row r="50" spans="1:1" x14ac:dyDescent="0.25">
      <c r="A50" s="142" t="s">
        <v>1096</v>
      </c>
    </row>
    <row r="51" spans="1:1" x14ac:dyDescent="0.25">
      <c r="A51" s="141" t="s">
        <v>1637</v>
      </c>
    </row>
    <row r="52" spans="1:1" x14ac:dyDescent="0.25">
      <c r="A52" s="142" t="s">
        <v>1419</v>
      </c>
    </row>
    <row r="53" spans="1:1" x14ac:dyDescent="0.25">
      <c r="A53" s="141" t="s">
        <v>1246</v>
      </c>
    </row>
    <row r="54" spans="1:1" x14ac:dyDescent="0.25">
      <c r="A54" s="141" t="s">
        <v>1271</v>
      </c>
    </row>
    <row r="55" spans="1:1" x14ac:dyDescent="0.25">
      <c r="A55" s="141" t="s">
        <v>1721</v>
      </c>
    </row>
    <row r="56" spans="1:1" x14ac:dyDescent="0.25">
      <c r="A56" s="142" t="s">
        <v>1385</v>
      </c>
    </row>
    <row r="57" spans="1:1" x14ac:dyDescent="0.25">
      <c r="A57" s="142" t="s">
        <v>1576</v>
      </c>
    </row>
    <row r="58" spans="1:1" x14ac:dyDescent="0.25">
      <c r="A58" s="141" t="s">
        <v>1690</v>
      </c>
    </row>
    <row r="59" spans="1:1" x14ac:dyDescent="0.25">
      <c r="A59" s="141" t="s">
        <v>1036</v>
      </c>
    </row>
    <row r="60" spans="1:1" x14ac:dyDescent="0.25">
      <c r="A60" s="141" t="s">
        <v>1755</v>
      </c>
    </row>
    <row r="61" spans="1:1" x14ac:dyDescent="0.25">
      <c r="A61" s="141" t="s">
        <v>1227</v>
      </c>
    </row>
    <row r="62" spans="1:1" x14ac:dyDescent="0.25">
      <c r="A62" s="141" t="s">
        <v>994</v>
      </c>
    </row>
    <row r="63" spans="1:1" x14ac:dyDescent="0.25">
      <c r="A63" s="141" t="s">
        <v>1075</v>
      </c>
    </row>
    <row r="64" spans="1:1" x14ac:dyDescent="0.25">
      <c r="A64" s="141" t="s">
        <v>1101</v>
      </c>
    </row>
    <row r="65" spans="1:1" x14ac:dyDescent="0.25">
      <c r="A65" s="141" t="s">
        <v>1316</v>
      </c>
    </row>
    <row r="66" spans="1:1" x14ac:dyDescent="0.25">
      <c r="A66" s="141" t="s">
        <v>1097</v>
      </c>
    </row>
    <row r="67" spans="1:1" x14ac:dyDescent="0.25">
      <c r="A67" s="141" t="s">
        <v>1511</v>
      </c>
    </row>
    <row r="68" spans="1:1" x14ac:dyDescent="0.25">
      <c r="A68" s="141" t="s">
        <v>1639</v>
      </c>
    </row>
    <row r="69" spans="1:1" x14ac:dyDescent="0.25">
      <c r="A69" s="142" t="s">
        <v>1394</v>
      </c>
    </row>
    <row r="70" spans="1:1" x14ac:dyDescent="0.25">
      <c r="A70" s="141" t="s">
        <v>1713</v>
      </c>
    </row>
    <row r="71" spans="1:1" x14ac:dyDescent="0.25">
      <c r="A71" s="141" t="s">
        <v>1300</v>
      </c>
    </row>
    <row r="72" spans="1:1" x14ac:dyDescent="0.25">
      <c r="A72" s="142" t="s">
        <v>996</v>
      </c>
    </row>
    <row r="73" spans="1:1" x14ac:dyDescent="0.25">
      <c r="A73" s="141" t="s">
        <v>1693</v>
      </c>
    </row>
    <row r="74" spans="1:1" x14ac:dyDescent="0.25">
      <c r="A74" s="141" t="s">
        <v>1310</v>
      </c>
    </row>
    <row r="75" spans="1:1" x14ac:dyDescent="0.25">
      <c r="A75" s="141" t="s">
        <v>1415</v>
      </c>
    </row>
    <row r="76" spans="1:1" x14ac:dyDescent="0.25">
      <c r="A76" s="141" t="s">
        <v>1531</v>
      </c>
    </row>
    <row r="77" spans="1:1" x14ac:dyDescent="0.25">
      <c r="A77" s="141" t="s">
        <v>1270</v>
      </c>
    </row>
    <row r="78" spans="1:1" x14ac:dyDescent="0.25">
      <c r="A78" s="142" t="s">
        <v>1022</v>
      </c>
    </row>
    <row r="79" spans="1:1" x14ac:dyDescent="0.25">
      <c r="A79" s="142" t="s">
        <v>1451</v>
      </c>
    </row>
    <row r="80" spans="1:1" x14ac:dyDescent="0.25">
      <c r="A80" s="141" t="s">
        <v>1586</v>
      </c>
    </row>
    <row r="81" spans="1:1" x14ac:dyDescent="0.25">
      <c r="A81" s="141" t="s">
        <v>1476</v>
      </c>
    </row>
    <row r="82" spans="1:1" x14ac:dyDescent="0.25">
      <c r="A82" s="142" t="s">
        <v>1543</v>
      </c>
    </row>
    <row r="83" spans="1:1" x14ac:dyDescent="0.25">
      <c r="A83" s="141" t="s">
        <v>1676</v>
      </c>
    </row>
    <row r="84" spans="1:1" x14ac:dyDescent="0.25">
      <c r="A84" s="142" t="s">
        <v>1623</v>
      </c>
    </row>
    <row r="85" spans="1:1" x14ac:dyDescent="0.25">
      <c r="A85" s="141" t="s">
        <v>1143</v>
      </c>
    </row>
    <row r="86" spans="1:1" x14ac:dyDescent="0.25">
      <c r="A86" s="141" t="s">
        <v>1143</v>
      </c>
    </row>
    <row r="87" spans="1:1" x14ac:dyDescent="0.25">
      <c r="A87" s="142" t="s">
        <v>1143</v>
      </c>
    </row>
    <row r="88" spans="1:1" x14ac:dyDescent="0.25">
      <c r="A88" s="141" t="s">
        <v>1143</v>
      </c>
    </row>
    <row r="89" spans="1:1" x14ac:dyDescent="0.25">
      <c r="A89" s="141" t="s">
        <v>1143</v>
      </c>
    </row>
    <row r="90" spans="1:1" x14ac:dyDescent="0.25">
      <c r="A90" s="141" t="s">
        <v>983</v>
      </c>
    </row>
    <row r="91" spans="1:1" x14ac:dyDescent="0.25">
      <c r="A91" s="141" t="s">
        <v>1764</v>
      </c>
    </row>
    <row r="92" spans="1:1" x14ac:dyDescent="0.25">
      <c r="A92" s="141" t="s">
        <v>1600</v>
      </c>
    </row>
    <row r="93" spans="1:1" x14ac:dyDescent="0.25">
      <c r="A93" s="142" t="s">
        <v>1350</v>
      </c>
    </row>
    <row r="94" spans="1:1" x14ac:dyDescent="0.25">
      <c r="A94" s="141" t="s">
        <v>1204</v>
      </c>
    </row>
    <row r="95" spans="1:1" x14ac:dyDescent="0.25">
      <c r="A95" s="142" t="s">
        <v>1808</v>
      </c>
    </row>
    <row r="96" spans="1:1" x14ac:dyDescent="0.25">
      <c r="A96" s="141" t="s">
        <v>1595</v>
      </c>
    </row>
    <row r="97" spans="1:1" x14ac:dyDescent="0.25">
      <c r="A97" s="141" t="s">
        <v>1472</v>
      </c>
    </row>
    <row r="98" spans="1:1" x14ac:dyDescent="0.25">
      <c r="A98" s="142" t="s">
        <v>1500</v>
      </c>
    </row>
    <row r="99" spans="1:1" x14ac:dyDescent="0.25">
      <c r="A99" s="142" t="s">
        <v>1354</v>
      </c>
    </row>
    <row r="100" spans="1:1" x14ac:dyDescent="0.25">
      <c r="A100" s="141" t="s">
        <v>1016</v>
      </c>
    </row>
    <row r="101" spans="1:1" x14ac:dyDescent="0.25">
      <c r="A101" s="142" t="s">
        <v>1566</v>
      </c>
    </row>
    <row r="102" spans="1:1" x14ac:dyDescent="0.25">
      <c r="A102" s="142" t="s">
        <v>1481</v>
      </c>
    </row>
    <row r="103" spans="1:1" x14ac:dyDescent="0.25">
      <c r="A103" s="141" t="s">
        <v>1114</v>
      </c>
    </row>
    <row r="104" spans="1:1" x14ac:dyDescent="0.25">
      <c r="A104" s="141" t="s">
        <v>1781</v>
      </c>
    </row>
    <row r="105" spans="1:1" x14ac:dyDescent="0.25">
      <c r="A105" s="141" t="s">
        <v>1106</v>
      </c>
    </row>
    <row r="106" spans="1:1" x14ac:dyDescent="0.25">
      <c r="A106" s="141" t="s">
        <v>1296</v>
      </c>
    </row>
    <row r="107" spans="1:1" x14ac:dyDescent="0.25">
      <c r="A107" s="141" t="s">
        <v>1031</v>
      </c>
    </row>
    <row r="108" spans="1:1" x14ac:dyDescent="0.25">
      <c r="A108" s="142" t="s">
        <v>1759</v>
      </c>
    </row>
    <row r="109" spans="1:1" x14ac:dyDescent="0.25">
      <c r="A109" s="141" t="s">
        <v>985</v>
      </c>
    </row>
    <row r="110" spans="1:1" x14ac:dyDescent="0.25">
      <c r="A110" s="141" t="s">
        <v>1763</v>
      </c>
    </row>
    <row r="111" spans="1:1" x14ac:dyDescent="0.25">
      <c r="A111" s="142" t="s">
        <v>1135</v>
      </c>
    </row>
    <row r="112" spans="1:1" x14ac:dyDescent="0.25">
      <c r="A112" s="141" t="s">
        <v>1006</v>
      </c>
    </row>
    <row r="113" spans="1:1" x14ac:dyDescent="0.25">
      <c r="A113" s="141" t="s">
        <v>1262</v>
      </c>
    </row>
    <row r="114" spans="1:1" x14ac:dyDescent="0.25">
      <c r="A114" s="141" t="s">
        <v>1644</v>
      </c>
    </row>
    <row r="115" spans="1:1" x14ac:dyDescent="0.25">
      <c r="A115" s="141" t="s">
        <v>1559</v>
      </c>
    </row>
    <row r="116" spans="1:1" x14ac:dyDescent="0.25">
      <c r="A116" s="141" t="s">
        <v>1351</v>
      </c>
    </row>
    <row r="117" spans="1:1" x14ac:dyDescent="0.25">
      <c r="A117" s="141" t="s">
        <v>989</v>
      </c>
    </row>
    <row r="118" spans="1:1" x14ac:dyDescent="0.25">
      <c r="A118" s="141" t="s">
        <v>1709</v>
      </c>
    </row>
    <row r="119" spans="1:1" x14ac:dyDescent="0.25">
      <c r="A119" s="141" t="s">
        <v>1011</v>
      </c>
    </row>
    <row r="120" spans="1:1" x14ac:dyDescent="0.25">
      <c r="A120" s="142" t="s">
        <v>1011</v>
      </c>
    </row>
    <row r="121" spans="1:1" x14ac:dyDescent="0.25">
      <c r="A121" s="141" t="s">
        <v>1011</v>
      </c>
    </row>
    <row r="122" spans="1:1" x14ac:dyDescent="0.25">
      <c r="A122" s="141" t="s">
        <v>1011</v>
      </c>
    </row>
    <row r="123" spans="1:1" x14ac:dyDescent="0.25">
      <c r="A123" s="141" t="s">
        <v>1011</v>
      </c>
    </row>
    <row r="124" spans="1:1" x14ac:dyDescent="0.25">
      <c r="A124" s="141" t="s">
        <v>1011</v>
      </c>
    </row>
    <row r="125" spans="1:1" x14ac:dyDescent="0.25">
      <c r="A125" s="141" t="s">
        <v>1769</v>
      </c>
    </row>
    <row r="126" spans="1:1" x14ac:dyDescent="0.25">
      <c r="A126" s="141" t="s">
        <v>1657</v>
      </c>
    </row>
    <row r="127" spans="1:1" x14ac:dyDescent="0.25">
      <c r="A127" s="141" t="s">
        <v>1313</v>
      </c>
    </row>
    <row r="128" spans="1:1" x14ac:dyDescent="0.25">
      <c r="A128" s="142" t="s">
        <v>1751</v>
      </c>
    </row>
    <row r="129" spans="1:1" x14ac:dyDescent="0.25">
      <c r="A129" s="141" t="s">
        <v>1366</v>
      </c>
    </row>
    <row r="130" spans="1:1" x14ac:dyDescent="0.25">
      <c r="A130" s="141" t="s">
        <v>1341</v>
      </c>
    </row>
    <row r="131" spans="1:1" x14ac:dyDescent="0.25">
      <c r="A131" s="141" t="s">
        <v>1733</v>
      </c>
    </row>
    <row r="132" spans="1:1" x14ac:dyDescent="0.25">
      <c r="A132" s="141" t="s">
        <v>1380</v>
      </c>
    </row>
    <row r="133" spans="1:1" x14ac:dyDescent="0.25">
      <c r="A133" s="141" t="s">
        <v>1003</v>
      </c>
    </row>
    <row r="134" spans="1:1" x14ac:dyDescent="0.25">
      <c r="A134" s="141" t="s">
        <v>1699</v>
      </c>
    </row>
    <row r="135" spans="1:1" x14ac:dyDescent="0.25">
      <c r="A135" s="141" t="s">
        <v>1743</v>
      </c>
    </row>
    <row r="136" spans="1:1" x14ac:dyDescent="0.25">
      <c r="A136" s="142" t="s">
        <v>976</v>
      </c>
    </row>
    <row r="137" spans="1:1" x14ac:dyDescent="0.25">
      <c r="A137" s="142" t="s">
        <v>1622</v>
      </c>
    </row>
    <row r="138" spans="1:1" x14ac:dyDescent="0.25">
      <c r="A138" s="141" t="s">
        <v>1711</v>
      </c>
    </row>
    <row r="139" spans="1:1" x14ac:dyDescent="0.25">
      <c r="A139" s="141" t="s">
        <v>958</v>
      </c>
    </row>
    <row r="140" spans="1:1" x14ac:dyDescent="0.25">
      <c r="A140" s="141" t="s">
        <v>1724</v>
      </c>
    </row>
    <row r="141" spans="1:1" x14ac:dyDescent="0.25">
      <c r="A141" s="141" t="s">
        <v>1617</v>
      </c>
    </row>
    <row r="142" spans="1:1" x14ac:dyDescent="0.25">
      <c r="A142" s="141" t="s">
        <v>1426</v>
      </c>
    </row>
    <row r="143" spans="1:1" x14ac:dyDescent="0.25">
      <c r="A143" s="142" t="s">
        <v>1292</v>
      </c>
    </row>
    <row r="144" spans="1:1" x14ac:dyDescent="0.25">
      <c r="A144" s="141" t="s">
        <v>1009</v>
      </c>
    </row>
    <row r="145" spans="1:1" x14ac:dyDescent="0.25">
      <c r="A145" s="141" t="s">
        <v>1009</v>
      </c>
    </row>
    <row r="146" spans="1:1" x14ac:dyDescent="0.25">
      <c r="A146" s="142" t="s">
        <v>1009</v>
      </c>
    </row>
    <row r="147" spans="1:1" x14ac:dyDescent="0.25">
      <c r="A147" s="141" t="s">
        <v>1009</v>
      </c>
    </row>
    <row r="148" spans="1:1" x14ac:dyDescent="0.25">
      <c r="A148" s="142" t="s">
        <v>1497</v>
      </c>
    </row>
    <row r="149" spans="1:1" x14ac:dyDescent="0.25">
      <c r="A149" s="141" t="s">
        <v>1357</v>
      </c>
    </row>
    <row r="150" spans="1:1" x14ac:dyDescent="0.25">
      <c r="A150" s="141" t="s">
        <v>1357</v>
      </c>
    </row>
    <row r="151" spans="1:1" x14ac:dyDescent="0.25">
      <c r="A151" s="141" t="s">
        <v>1357</v>
      </c>
    </row>
    <row r="152" spans="1:1" x14ac:dyDescent="0.25">
      <c r="A152" s="141" t="s">
        <v>1524</v>
      </c>
    </row>
    <row r="153" spans="1:1" x14ac:dyDescent="0.25">
      <c r="A153" s="141" t="s">
        <v>1642</v>
      </c>
    </row>
    <row r="154" spans="1:1" x14ac:dyDescent="0.25">
      <c r="A154" s="141" t="s">
        <v>1360</v>
      </c>
    </row>
    <row r="155" spans="1:1" x14ac:dyDescent="0.25">
      <c r="A155" s="141" t="s">
        <v>1197</v>
      </c>
    </row>
    <row r="156" spans="1:1" x14ac:dyDescent="0.25">
      <c r="A156" s="141" t="s">
        <v>1157</v>
      </c>
    </row>
    <row r="157" spans="1:1" x14ac:dyDescent="0.25">
      <c r="A157" s="141" t="s">
        <v>1157</v>
      </c>
    </row>
    <row r="158" spans="1:1" x14ac:dyDescent="0.25">
      <c r="A158" s="141" t="s">
        <v>1291</v>
      </c>
    </row>
    <row r="159" spans="1:1" x14ac:dyDescent="0.25">
      <c r="A159" s="141" t="s">
        <v>1291</v>
      </c>
    </row>
    <row r="160" spans="1:1" x14ac:dyDescent="0.25">
      <c r="A160" s="141" t="s">
        <v>1304</v>
      </c>
    </row>
    <row r="161" spans="1:1" x14ac:dyDescent="0.25">
      <c r="A161" s="141" t="s">
        <v>1483</v>
      </c>
    </row>
    <row r="162" spans="1:1" x14ac:dyDescent="0.25">
      <c r="A162" s="141" t="s">
        <v>1483</v>
      </c>
    </row>
    <row r="163" spans="1:1" x14ac:dyDescent="0.25">
      <c r="A163" s="141" t="s">
        <v>1483</v>
      </c>
    </row>
    <row r="164" spans="1:1" x14ac:dyDescent="0.25">
      <c r="A164" s="141" t="s">
        <v>1719</v>
      </c>
    </row>
    <row r="165" spans="1:1" x14ac:dyDescent="0.25">
      <c r="A165" s="142" t="s">
        <v>1603</v>
      </c>
    </row>
    <row r="166" spans="1:1" x14ac:dyDescent="0.25">
      <c r="A166" s="141" t="s">
        <v>1727</v>
      </c>
    </row>
    <row r="167" spans="1:1" x14ac:dyDescent="0.25">
      <c r="A167" s="141" t="s">
        <v>1588</v>
      </c>
    </row>
    <row r="168" spans="1:1" x14ac:dyDescent="0.25">
      <c r="A168" s="141" t="s">
        <v>1224</v>
      </c>
    </row>
    <row r="169" spans="1:1" x14ac:dyDescent="0.25">
      <c r="A169" s="142" t="s">
        <v>1080</v>
      </c>
    </row>
    <row r="170" spans="1:1" x14ac:dyDescent="0.25">
      <c r="A170" s="141" t="s">
        <v>1680</v>
      </c>
    </row>
    <row r="171" spans="1:1" x14ac:dyDescent="0.25">
      <c r="A171" s="141" t="s">
        <v>1081</v>
      </c>
    </row>
    <row r="172" spans="1:1" x14ac:dyDescent="0.25">
      <c r="A172" s="141" t="s">
        <v>1201</v>
      </c>
    </row>
    <row r="173" spans="1:1" x14ac:dyDescent="0.25">
      <c r="A173" s="141" t="s">
        <v>1306</v>
      </c>
    </row>
    <row r="174" spans="1:1" x14ac:dyDescent="0.25">
      <c r="A174" s="142" t="s">
        <v>1788</v>
      </c>
    </row>
    <row r="175" spans="1:1" x14ac:dyDescent="0.25">
      <c r="A175" s="141" t="s">
        <v>1334</v>
      </c>
    </row>
    <row r="176" spans="1:1" x14ac:dyDescent="0.25">
      <c r="A176" s="141" t="s">
        <v>1458</v>
      </c>
    </row>
    <row r="177" spans="1:1" x14ac:dyDescent="0.25">
      <c r="A177" s="141" t="s">
        <v>1648</v>
      </c>
    </row>
    <row r="178" spans="1:1" x14ac:dyDescent="0.25">
      <c r="A178" s="141" t="s">
        <v>1411</v>
      </c>
    </row>
    <row r="179" spans="1:1" x14ac:dyDescent="0.25">
      <c r="A179" s="141" t="s">
        <v>1390</v>
      </c>
    </row>
    <row r="180" spans="1:1" x14ac:dyDescent="0.25">
      <c r="A180" s="141" t="s">
        <v>982</v>
      </c>
    </row>
    <row r="181" spans="1:1" x14ac:dyDescent="0.25">
      <c r="A181" s="141" t="s">
        <v>982</v>
      </c>
    </row>
    <row r="182" spans="1:1" x14ac:dyDescent="0.25">
      <c r="A182" s="141" t="s">
        <v>1059</v>
      </c>
    </row>
    <row r="183" spans="1:1" x14ac:dyDescent="0.25">
      <c r="A183" s="141" t="s">
        <v>1035</v>
      </c>
    </row>
    <row r="184" spans="1:1" x14ac:dyDescent="0.25">
      <c r="A184" s="141" t="s">
        <v>1297</v>
      </c>
    </row>
    <row r="185" spans="1:1" x14ac:dyDescent="0.25">
      <c r="A185" s="141" t="s">
        <v>1140</v>
      </c>
    </row>
    <row r="186" spans="1:1" x14ac:dyDescent="0.25">
      <c r="A186" s="141" t="s">
        <v>1799</v>
      </c>
    </row>
    <row r="187" spans="1:1" x14ac:dyDescent="0.25">
      <c r="A187" s="142" t="s">
        <v>1473</v>
      </c>
    </row>
    <row r="188" spans="1:1" x14ac:dyDescent="0.25">
      <c r="A188" s="141" t="s">
        <v>1618</v>
      </c>
    </row>
    <row r="189" spans="1:1" x14ac:dyDescent="0.25">
      <c r="A189" s="141" t="s">
        <v>1461</v>
      </c>
    </row>
    <row r="190" spans="1:1" x14ac:dyDescent="0.25">
      <c r="A190" s="142" t="s">
        <v>1427</v>
      </c>
    </row>
    <row r="191" spans="1:1" x14ac:dyDescent="0.25">
      <c r="A191" s="141" t="s">
        <v>1330</v>
      </c>
    </row>
    <row r="192" spans="1:1" x14ac:dyDescent="0.25">
      <c r="A192" s="142" t="s">
        <v>1301</v>
      </c>
    </row>
    <row r="193" spans="1:1" x14ac:dyDescent="0.25">
      <c r="A193" s="141" t="s">
        <v>1766</v>
      </c>
    </row>
    <row r="194" spans="1:1" x14ac:dyDescent="0.25">
      <c r="A194" s="141" t="s">
        <v>1169</v>
      </c>
    </row>
    <row r="195" spans="1:1" x14ac:dyDescent="0.25">
      <c r="A195" s="142" t="s">
        <v>1777</v>
      </c>
    </row>
    <row r="196" spans="1:1" x14ac:dyDescent="0.25">
      <c r="A196" s="141" t="s">
        <v>1314</v>
      </c>
    </row>
    <row r="197" spans="1:1" x14ac:dyDescent="0.25">
      <c r="A197" s="141" t="s">
        <v>1619</v>
      </c>
    </row>
    <row r="198" spans="1:1" x14ac:dyDescent="0.25">
      <c r="A198" s="141" t="s">
        <v>1540</v>
      </c>
    </row>
    <row r="199" spans="1:1" x14ac:dyDescent="0.25">
      <c r="A199" s="141" t="s">
        <v>1703</v>
      </c>
    </row>
    <row r="200" spans="1:1" x14ac:dyDescent="0.25">
      <c r="A200" s="141" t="s">
        <v>1280</v>
      </c>
    </row>
    <row r="201" spans="1:1" x14ac:dyDescent="0.25">
      <c r="A201" s="141" t="s">
        <v>1172</v>
      </c>
    </row>
    <row r="202" spans="1:1" x14ac:dyDescent="0.25">
      <c r="A202" s="141" t="s">
        <v>1738</v>
      </c>
    </row>
    <row r="203" spans="1:1" x14ac:dyDescent="0.25">
      <c r="A203" s="142" t="s">
        <v>1407</v>
      </c>
    </row>
    <row r="204" spans="1:1" x14ac:dyDescent="0.25">
      <c r="A204" s="141" t="s">
        <v>1707</v>
      </c>
    </row>
    <row r="205" spans="1:1" x14ac:dyDescent="0.25">
      <c r="A205" s="141" t="s">
        <v>1741</v>
      </c>
    </row>
    <row r="206" spans="1:1" x14ac:dyDescent="0.25">
      <c r="A206" s="142" t="s">
        <v>1413</v>
      </c>
    </row>
    <row r="207" spans="1:1" x14ac:dyDescent="0.25">
      <c r="A207" s="142" t="s">
        <v>1052</v>
      </c>
    </row>
    <row r="208" spans="1:1" x14ac:dyDescent="0.25">
      <c r="A208" s="141" t="s">
        <v>1522</v>
      </c>
    </row>
    <row r="209" spans="1:1" x14ac:dyDescent="0.25">
      <c r="A209" s="141" t="s">
        <v>1148</v>
      </c>
    </row>
    <row r="210" spans="1:1" x14ac:dyDescent="0.25">
      <c r="A210" s="141" t="s">
        <v>1636</v>
      </c>
    </row>
    <row r="211" spans="1:1" x14ac:dyDescent="0.25">
      <c r="A211" s="141" t="s">
        <v>1492</v>
      </c>
    </row>
    <row r="212" spans="1:1" x14ac:dyDescent="0.25">
      <c r="A212" s="141" t="s">
        <v>1661</v>
      </c>
    </row>
    <row r="213" spans="1:1" x14ac:dyDescent="0.25">
      <c r="A213" s="141" t="s">
        <v>1329</v>
      </c>
    </row>
    <row r="214" spans="1:1" x14ac:dyDescent="0.25">
      <c r="A214" s="141" t="s">
        <v>1704</v>
      </c>
    </row>
    <row r="215" spans="1:1" x14ac:dyDescent="0.25">
      <c r="A215" s="141" t="s">
        <v>1774</v>
      </c>
    </row>
    <row r="216" spans="1:1" x14ac:dyDescent="0.25">
      <c r="A216" s="141" t="s">
        <v>1691</v>
      </c>
    </row>
    <row r="217" spans="1:1" x14ac:dyDescent="0.25">
      <c r="A217" s="141" t="s">
        <v>1494</v>
      </c>
    </row>
    <row r="218" spans="1:1" x14ac:dyDescent="0.25">
      <c r="A218" s="141" t="s">
        <v>1749</v>
      </c>
    </row>
    <row r="219" spans="1:1" x14ac:dyDescent="0.25">
      <c r="A219" s="141" t="s">
        <v>947</v>
      </c>
    </row>
    <row r="220" spans="1:1" x14ac:dyDescent="0.25">
      <c r="A220" s="141" t="s">
        <v>1668</v>
      </c>
    </row>
    <row r="221" spans="1:1" x14ac:dyDescent="0.25">
      <c r="A221" s="141" t="s">
        <v>1391</v>
      </c>
    </row>
    <row r="222" spans="1:1" x14ac:dyDescent="0.25">
      <c r="A222" s="141" t="s">
        <v>1281</v>
      </c>
    </row>
    <row r="223" spans="1:1" x14ac:dyDescent="0.25">
      <c r="A223" s="141" t="s">
        <v>1645</v>
      </c>
    </row>
    <row r="224" spans="1:1" x14ac:dyDescent="0.25">
      <c r="A224" s="141" t="s">
        <v>1178</v>
      </c>
    </row>
    <row r="225" spans="1:1" x14ac:dyDescent="0.25">
      <c r="A225" s="141" t="s">
        <v>1100</v>
      </c>
    </row>
    <row r="226" spans="1:1" x14ac:dyDescent="0.25">
      <c r="A226" s="141" t="s">
        <v>1264</v>
      </c>
    </row>
    <row r="227" spans="1:1" x14ac:dyDescent="0.25">
      <c r="A227" s="141" t="s">
        <v>1073</v>
      </c>
    </row>
    <row r="228" spans="1:1" x14ac:dyDescent="0.25">
      <c r="A228" s="142" t="s">
        <v>1260</v>
      </c>
    </row>
    <row r="229" spans="1:1" x14ac:dyDescent="0.25">
      <c r="A229" s="141" t="s">
        <v>1260</v>
      </c>
    </row>
    <row r="230" spans="1:1" x14ac:dyDescent="0.25">
      <c r="A230" s="141" t="s">
        <v>1260</v>
      </c>
    </row>
    <row r="231" spans="1:1" x14ac:dyDescent="0.25">
      <c r="A231" s="142" t="s">
        <v>1260</v>
      </c>
    </row>
    <row r="232" spans="1:1" x14ac:dyDescent="0.25">
      <c r="A232" s="142" t="s">
        <v>1139</v>
      </c>
    </row>
    <row r="233" spans="1:1" x14ac:dyDescent="0.25">
      <c r="A233" s="141" t="s">
        <v>1039</v>
      </c>
    </row>
    <row r="234" spans="1:1" x14ac:dyDescent="0.25">
      <c r="A234" s="141" t="s">
        <v>1039</v>
      </c>
    </row>
    <row r="235" spans="1:1" x14ac:dyDescent="0.25">
      <c r="A235" s="141" t="s">
        <v>1039</v>
      </c>
    </row>
    <row r="236" spans="1:1" x14ac:dyDescent="0.25">
      <c r="A236" s="141" t="s">
        <v>1039</v>
      </c>
    </row>
    <row r="237" spans="1:1" x14ac:dyDescent="0.25">
      <c r="A237" s="142" t="s">
        <v>1277</v>
      </c>
    </row>
    <row r="238" spans="1:1" x14ac:dyDescent="0.25">
      <c r="A238" s="141" t="s">
        <v>1470</v>
      </c>
    </row>
    <row r="239" spans="1:1" x14ac:dyDescent="0.25">
      <c r="A239" s="141" t="s">
        <v>1242</v>
      </c>
    </row>
    <row r="240" spans="1:1" x14ac:dyDescent="0.25">
      <c r="A240" s="141" t="s">
        <v>1468</v>
      </c>
    </row>
    <row r="241" spans="1:1" x14ac:dyDescent="0.25">
      <c r="A241" s="141" t="s">
        <v>1468</v>
      </c>
    </row>
    <row r="242" spans="1:1" x14ac:dyDescent="0.25">
      <c r="A242" s="141" t="s">
        <v>1767</v>
      </c>
    </row>
    <row r="243" spans="1:1" x14ac:dyDescent="0.25">
      <c r="A243" s="141" t="s">
        <v>1673</v>
      </c>
    </row>
    <row r="244" spans="1:1" x14ac:dyDescent="0.25">
      <c r="A244" s="141" t="s">
        <v>1613</v>
      </c>
    </row>
    <row r="245" spans="1:1" x14ac:dyDescent="0.25">
      <c r="A245" s="141" t="s">
        <v>1624</v>
      </c>
    </row>
    <row r="246" spans="1:1" x14ac:dyDescent="0.25">
      <c r="A246" s="141" t="s">
        <v>1416</v>
      </c>
    </row>
    <row r="247" spans="1:1" x14ac:dyDescent="0.25">
      <c r="A247" s="141" t="s">
        <v>1338</v>
      </c>
    </row>
    <row r="248" spans="1:1" x14ac:dyDescent="0.25">
      <c r="A248" s="141" t="s">
        <v>1768</v>
      </c>
    </row>
    <row r="249" spans="1:1" x14ac:dyDescent="0.25">
      <c r="A249" s="141" t="s">
        <v>1444</v>
      </c>
    </row>
    <row r="250" spans="1:1" x14ac:dyDescent="0.25">
      <c r="A250" s="141" t="s">
        <v>1444</v>
      </c>
    </row>
    <row r="251" spans="1:1" x14ac:dyDescent="0.25">
      <c r="A251" s="141" t="s">
        <v>1646</v>
      </c>
    </row>
    <row r="252" spans="1:1" x14ac:dyDescent="0.25">
      <c r="A252" s="141" t="s">
        <v>1340</v>
      </c>
    </row>
    <row r="253" spans="1:1" x14ac:dyDescent="0.25">
      <c r="A253" s="142" t="s">
        <v>1026</v>
      </c>
    </row>
    <row r="254" spans="1:1" x14ac:dyDescent="0.25">
      <c r="A254" s="141" t="s">
        <v>971</v>
      </c>
    </row>
    <row r="255" spans="1:1" x14ac:dyDescent="0.25">
      <c r="A255" s="141" t="s">
        <v>971</v>
      </c>
    </row>
    <row r="256" spans="1:1" x14ac:dyDescent="0.25">
      <c r="A256" s="141" t="s">
        <v>1428</v>
      </c>
    </row>
    <row r="257" spans="1:1" x14ac:dyDescent="0.25">
      <c r="A257" s="141" t="s">
        <v>1466</v>
      </c>
    </row>
    <row r="258" spans="1:1" x14ac:dyDescent="0.25">
      <c r="A258" s="142" t="s">
        <v>1236</v>
      </c>
    </row>
    <row r="259" spans="1:1" x14ac:dyDescent="0.25">
      <c r="A259" s="141" t="s">
        <v>969</v>
      </c>
    </row>
    <row r="260" spans="1:1" x14ac:dyDescent="0.25">
      <c r="A260" s="141" t="s">
        <v>969</v>
      </c>
    </row>
    <row r="261" spans="1:1" x14ac:dyDescent="0.25">
      <c r="A261" s="141" t="s">
        <v>969</v>
      </c>
    </row>
    <row r="262" spans="1:1" x14ac:dyDescent="0.25">
      <c r="A262" s="142" t="s">
        <v>1014</v>
      </c>
    </row>
    <row r="263" spans="1:1" x14ac:dyDescent="0.25">
      <c r="A263" s="142" t="s">
        <v>969</v>
      </c>
    </row>
    <row r="264" spans="1:1" x14ac:dyDescent="0.25">
      <c r="A264" s="141" t="s">
        <v>969</v>
      </c>
    </row>
    <row r="265" spans="1:1" x14ac:dyDescent="0.25">
      <c r="A265" s="141" t="s">
        <v>969</v>
      </c>
    </row>
    <row r="266" spans="1:1" x14ac:dyDescent="0.25">
      <c r="A266" s="141" t="s">
        <v>969</v>
      </c>
    </row>
    <row r="267" spans="1:1" x14ac:dyDescent="0.25">
      <c r="A267" s="141" t="s">
        <v>969</v>
      </c>
    </row>
    <row r="268" spans="1:1" x14ac:dyDescent="0.25">
      <c r="A268" s="142" t="s">
        <v>969</v>
      </c>
    </row>
    <row r="269" spans="1:1" x14ac:dyDescent="0.25">
      <c r="A269" s="141" t="s">
        <v>969</v>
      </c>
    </row>
    <row r="270" spans="1:1" x14ac:dyDescent="0.25">
      <c r="A270" s="141" t="s">
        <v>969</v>
      </c>
    </row>
    <row r="271" spans="1:1" x14ac:dyDescent="0.25">
      <c r="A271" s="141" t="s">
        <v>1014</v>
      </c>
    </row>
    <row r="272" spans="1:1" x14ac:dyDescent="0.25">
      <c r="A272" s="141" t="s">
        <v>1014</v>
      </c>
    </row>
    <row r="273" spans="1:1" x14ac:dyDescent="0.25">
      <c r="A273" s="142" t="s">
        <v>1014</v>
      </c>
    </row>
    <row r="274" spans="1:1" x14ac:dyDescent="0.25">
      <c r="A274" s="141" t="s">
        <v>969</v>
      </c>
    </row>
    <row r="275" spans="1:1" x14ac:dyDescent="0.25">
      <c r="A275" s="141" t="s">
        <v>969</v>
      </c>
    </row>
    <row r="276" spans="1:1" x14ac:dyDescent="0.25">
      <c r="A276" s="141" t="s">
        <v>1499</v>
      </c>
    </row>
    <row r="277" spans="1:1" x14ac:dyDescent="0.25">
      <c r="A277" s="141" t="s">
        <v>1014</v>
      </c>
    </row>
    <row r="278" spans="1:1" x14ac:dyDescent="0.25">
      <c r="A278" s="141" t="s">
        <v>969</v>
      </c>
    </row>
    <row r="279" spans="1:1" x14ac:dyDescent="0.25">
      <c r="A279" s="141" t="s">
        <v>969</v>
      </c>
    </row>
    <row r="280" spans="1:1" x14ac:dyDescent="0.25">
      <c r="A280" s="141" t="s">
        <v>969</v>
      </c>
    </row>
    <row r="281" spans="1:1" x14ac:dyDescent="0.25">
      <c r="A281" s="141" t="s">
        <v>1014</v>
      </c>
    </row>
    <row r="282" spans="1:1" x14ac:dyDescent="0.25">
      <c r="A282" s="141" t="s">
        <v>1014</v>
      </c>
    </row>
    <row r="283" spans="1:1" x14ac:dyDescent="0.25">
      <c r="A283" s="141" t="s">
        <v>969</v>
      </c>
    </row>
    <row r="284" spans="1:1" x14ac:dyDescent="0.25">
      <c r="A284" s="141" t="s">
        <v>969</v>
      </c>
    </row>
    <row r="285" spans="1:1" x14ac:dyDescent="0.25">
      <c r="A285" s="141" t="s">
        <v>969</v>
      </c>
    </row>
    <row r="286" spans="1:1" x14ac:dyDescent="0.25">
      <c r="A286" s="141" t="s">
        <v>1551</v>
      </c>
    </row>
    <row r="287" spans="1:1" x14ac:dyDescent="0.25">
      <c r="A287" s="141" t="s">
        <v>1440</v>
      </c>
    </row>
    <row r="288" spans="1:1" x14ac:dyDescent="0.25">
      <c r="A288" s="141" t="s">
        <v>1575</v>
      </c>
    </row>
    <row r="289" spans="1:1" x14ac:dyDescent="0.25">
      <c r="A289" s="142" t="s">
        <v>1315</v>
      </c>
    </row>
    <row r="290" spans="1:1" x14ac:dyDescent="0.25">
      <c r="A290" s="141" t="s">
        <v>1369</v>
      </c>
    </row>
    <row r="291" spans="1:1" x14ac:dyDescent="0.25">
      <c r="A291" s="141" t="s">
        <v>1369</v>
      </c>
    </row>
    <row r="292" spans="1:1" x14ac:dyDescent="0.25">
      <c r="A292" s="141" t="s">
        <v>1369</v>
      </c>
    </row>
    <row r="293" spans="1:1" x14ac:dyDescent="0.25">
      <c r="A293" s="141" t="s">
        <v>1046</v>
      </c>
    </row>
    <row r="294" spans="1:1" x14ac:dyDescent="0.25">
      <c r="A294" s="141" t="s">
        <v>1672</v>
      </c>
    </row>
    <row r="295" spans="1:1" x14ac:dyDescent="0.25">
      <c r="A295" s="141" t="s">
        <v>1018</v>
      </c>
    </row>
    <row r="296" spans="1:1" x14ac:dyDescent="0.25">
      <c r="A296" s="141" t="s">
        <v>1068</v>
      </c>
    </row>
    <row r="297" spans="1:1" x14ac:dyDescent="0.25">
      <c r="A297" s="141" t="s">
        <v>1220</v>
      </c>
    </row>
    <row r="298" spans="1:1" x14ac:dyDescent="0.25">
      <c r="A298" s="141" t="s">
        <v>1104</v>
      </c>
    </row>
    <row r="299" spans="1:1" x14ac:dyDescent="0.25">
      <c r="A299" s="141" t="s">
        <v>1726</v>
      </c>
    </row>
    <row r="300" spans="1:1" x14ac:dyDescent="0.25">
      <c r="A300" s="141" t="s">
        <v>1750</v>
      </c>
    </row>
    <row r="301" spans="1:1" x14ac:dyDescent="0.25">
      <c r="A301" s="141" t="s">
        <v>1025</v>
      </c>
    </row>
    <row r="302" spans="1:1" x14ac:dyDescent="0.25">
      <c r="A302" s="141" t="s">
        <v>1801</v>
      </c>
    </row>
    <row r="303" spans="1:1" x14ac:dyDescent="0.25">
      <c r="A303" s="141" t="s">
        <v>1589</v>
      </c>
    </row>
    <row r="304" spans="1:1" x14ac:dyDescent="0.25">
      <c r="A304" s="141" t="s">
        <v>1725</v>
      </c>
    </row>
    <row r="305" spans="1:1" x14ac:dyDescent="0.25">
      <c r="A305" s="142" t="s">
        <v>1477</v>
      </c>
    </row>
    <row r="306" spans="1:1" x14ac:dyDescent="0.25">
      <c r="A306" s="142" t="s">
        <v>1748</v>
      </c>
    </row>
    <row r="307" spans="1:1" x14ac:dyDescent="0.25">
      <c r="A307" s="142" t="s">
        <v>1545</v>
      </c>
    </row>
    <row r="308" spans="1:1" x14ac:dyDescent="0.25">
      <c r="A308" s="141" t="s">
        <v>1378</v>
      </c>
    </row>
    <row r="309" spans="1:1" x14ac:dyDescent="0.25">
      <c r="A309" s="141" t="s">
        <v>1677</v>
      </c>
    </row>
    <row r="310" spans="1:1" x14ac:dyDescent="0.25">
      <c r="A310" s="142" t="s">
        <v>1641</v>
      </c>
    </row>
    <row r="311" spans="1:1" x14ac:dyDescent="0.25">
      <c r="A311" s="141" t="s">
        <v>1739</v>
      </c>
    </row>
    <row r="312" spans="1:1" x14ac:dyDescent="0.25">
      <c r="A312" s="141" t="s">
        <v>1091</v>
      </c>
    </row>
    <row r="313" spans="1:1" x14ac:dyDescent="0.25">
      <c r="A313" s="141" t="s">
        <v>1032</v>
      </c>
    </row>
    <row r="314" spans="1:1" x14ac:dyDescent="0.25">
      <c r="A314" s="142" t="s">
        <v>1696</v>
      </c>
    </row>
    <row r="315" spans="1:1" x14ac:dyDescent="0.25">
      <c r="A315" s="141" t="s">
        <v>1138</v>
      </c>
    </row>
    <row r="316" spans="1:1" x14ac:dyDescent="0.25">
      <c r="A316" s="142" t="s">
        <v>1621</v>
      </c>
    </row>
    <row r="317" spans="1:1" x14ac:dyDescent="0.25">
      <c r="A317" s="141" t="s">
        <v>1708</v>
      </c>
    </row>
    <row r="318" spans="1:1" x14ac:dyDescent="0.25">
      <c r="A318" s="141" t="s">
        <v>1093</v>
      </c>
    </row>
    <row r="319" spans="1:1" x14ac:dyDescent="0.25">
      <c r="A319" s="141" t="s">
        <v>1758</v>
      </c>
    </row>
    <row r="320" spans="1:1" x14ac:dyDescent="0.25">
      <c r="A320" s="141" t="s">
        <v>1160</v>
      </c>
    </row>
    <row r="321" spans="1:1" x14ac:dyDescent="0.25">
      <c r="A321" s="141" t="s">
        <v>968</v>
      </c>
    </row>
    <row r="322" spans="1:1" x14ac:dyDescent="0.25">
      <c r="A322" s="141" t="s">
        <v>1686</v>
      </c>
    </row>
    <row r="323" spans="1:1" x14ac:dyDescent="0.25">
      <c r="A323" s="142" t="s">
        <v>1698</v>
      </c>
    </row>
    <row r="324" spans="1:1" x14ac:dyDescent="0.25">
      <c r="A324" s="141" t="s">
        <v>1745</v>
      </c>
    </row>
    <row r="325" spans="1:1" x14ac:dyDescent="0.25">
      <c r="A325" s="141" t="s">
        <v>1647</v>
      </c>
    </row>
    <row r="326" spans="1:1" x14ac:dyDescent="0.25">
      <c r="A326" s="142" t="s">
        <v>1226</v>
      </c>
    </row>
    <row r="327" spans="1:1" x14ac:dyDescent="0.25">
      <c r="A327" s="141" t="s">
        <v>1424</v>
      </c>
    </row>
    <row r="328" spans="1:1" x14ac:dyDescent="0.25">
      <c r="A328" s="142" t="s">
        <v>1251</v>
      </c>
    </row>
    <row r="329" spans="1:1" x14ac:dyDescent="0.25">
      <c r="A329" s="141" t="s">
        <v>1287</v>
      </c>
    </row>
    <row r="330" spans="1:1" x14ac:dyDescent="0.25">
      <c r="A330" s="141" t="s">
        <v>1638</v>
      </c>
    </row>
    <row r="331" spans="1:1" x14ac:dyDescent="0.25">
      <c r="A331" s="141" t="s">
        <v>1123</v>
      </c>
    </row>
    <row r="332" spans="1:1" x14ac:dyDescent="0.25">
      <c r="A332" s="142" t="s">
        <v>1165</v>
      </c>
    </row>
    <row r="333" spans="1:1" x14ac:dyDescent="0.25">
      <c r="A333" s="141" t="s">
        <v>1590</v>
      </c>
    </row>
    <row r="334" spans="1:1" x14ac:dyDescent="0.25">
      <c r="A334" s="141" t="s">
        <v>1192</v>
      </c>
    </row>
    <row r="335" spans="1:1" x14ac:dyDescent="0.25">
      <c r="A335" s="141" t="s">
        <v>1256</v>
      </c>
    </row>
    <row r="336" spans="1:1" x14ac:dyDescent="0.25">
      <c r="A336" s="141" t="s">
        <v>1256</v>
      </c>
    </row>
    <row r="337" spans="1:1" x14ac:dyDescent="0.25">
      <c r="A337" s="141" t="s">
        <v>1256</v>
      </c>
    </row>
    <row r="338" spans="1:1" x14ac:dyDescent="0.25">
      <c r="A338" s="142" t="s">
        <v>1192</v>
      </c>
    </row>
    <row r="339" spans="1:1" x14ac:dyDescent="0.25">
      <c r="A339" s="142" t="s">
        <v>1256</v>
      </c>
    </row>
    <row r="340" spans="1:1" x14ac:dyDescent="0.25">
      <c r="A340" s="141" t="s">
        <v>1689</v>
      </c>
    </row>
    <row r="341" spans="1:1" x14ac:dyDescent="0.25">
      <c r="A341" s="141" t="s">
        <v>1309</v>
      </c>
    </row>
    <row r="342" spans="1:1" x14ac:dyDescent="0.25">
      <c r="A342" s="141" t="s">
        <v>1041</v>
      </c>
    </row>
    <row r="343" spans="1:1" x14ac:dyDescent="0.25">
      <c r="A343" s="141" t="s">
        <v>1455</v>
      </c>
    </row>
    <row r="344" spans="1:1" x14ac:dyDescent="0.25">
      <c r="A344" s="141" t="s">
        <v>1723</v>
      </c>
    </row>
    <row r="345" spans="1:1" x14ac:dyDescent="0.25">
      <c r="A345" s="142" t="s">
        <v>1253</v>
      </c>
    </row>
    <row r="346" spans="1:1" x14ac:dyDescent="0.25">
      <c r="A346" s="141" t="s">
        <v>1674</v>
      </c>
    </row>
    <row r="347" spans="1:1" x14ac:dyDescent="0.25">
      <c r="A347" s="142" t="s">
        <v>1307</v>
      </c>
    </row>
    <row r="348" spans="1:1" x14ac:dyDescent="0.25">
      <c r="A348" s="141" t="s">
        <v>1371</v>
      </c>
    </row>
    <row r="349" spans="1:1" x14ac:dyDescent="0.25">
      <c r="A349" s="141" t="s">
        <v>1571</v>
      </c>
    </row>
    <row r="350" spans="1:1" x14ac:dyDescent="0.25">
      <c r="A350" s="141" t="s">
        <v>1796</v>
      </c>
    </row>
    <row r="351" spans="1:1" x14ac:dyDescent="0.25">
      <c r="A351" s="141" t="s">
        <v>1510</v>
      </c>
    </row>
    <row r="352" spans="1:1" x14ac:dyDescent="0.25">
      <c r="A352" s="141" t="s">
        <v>1665</v>
      </c>
    </row>
    <row r="353" spans="1:1" x14ac:dyDescent="0.25">
      <c r="A353" s="142" t="s">
        <v>1695</v>
      </c>
    </row>
    <row r="354" spans="1:1" x14ac:dyDescent="0.25">
      <c r="A354" s="141" t="s">
        <v>1498</v>
      </c>
    </row>
    <row r="355" spans="1:1" x14ac:dyDescent="0.25">
      <c r="A355" s="141" t="s">
        <v>1807</v>
      </c>
    </row>
    <row r="356" spans="1:1" x14ac:dyDescent="0.25">
      <c r="A356" s="141" t="s">
        <v>1438</v>
      </c>
    </row>
    <row r="357" spans="1:1" x14ac:dyDescent="0.25">
      <c r="A357" s="141" t="s">
        <v>964</v>
      </c>
    </row>
    <row r="358" spans="1:1" x14ac:dyDescent="0.25">
      <c r="A358" s="141" t="s">
        <v>1322</v>
      </c>
    </row>
    <row r="359" spans="1:1" x14ac:dyDescent="0.25">
      <c r="A359" s="141" t="s">
        <v>978</v>
      </c>
    </row>
    <row r="360" spans="1:1" x14ac:dyDescent="0.25">
      <c r="A360" s="142" t="s">
        <v>974</v>
      </c>
    </row>
    <row r="361" spans="1:1" x14ac:dyDescent="0.25">
      <c r="A361" s="141" t="s">
        <v>1176</v>
      </c>
    </row>
    <row r="362" spans="1:1" x14ac:dyDescent="0.25">
      <c r="A362" s="141" t="s">
        <v>953</v>
      </c>
    </row>
    <row r="363" spans="1:1" x14ac:dyDescent="0.25">
      <c r="A363" s="141" t="s">
        <v>1395</v>
      </c>
    </row>
    <row r="364" spans="1:1" x14ac:dyDescent="0.25">
      <c r="A364" s="142" t="s">
        <v>1787</v>
      </c>
    </row>
    <row r="365" spans="1:1" x14ac:dyDescent="0.25">
      <c r="A365" s="141" t="s">
        <v>1528</v>
      </c>
    </row>
    <row r="366" spans="1:1" x14ac:dyDescent="0.25">
      <c r="A366" s="141" t="s">
        <v>1446</v>
      </c>
    </row>
    <row r="367" spans="1:1" x14ac:dyDescent="0.25">
      <c r="A367" s="141" t="s">
        <v>1474</v>
      </c>
    </row>
    <row r="368" spans="1:1" x14ac:dyDescent="0.25">
      <c r="A368" s="141" t="s">
        <v>949</v>
      </c>
    </row>
    <row r="369" spans="1:1" x14ac:dyDescent="0.25">
      <c r="A369" s="142" t="s">
        <v>1562</v>
      </c>
    </row>
    <row r="370" spans="1:1" x14ac:dyDescent="0.25">
      <c r="A370" s="141" t="s">
        <v>1375</v>
      </c>
    </row>
    <row r="371" spans="1:1" x14ac:dyDescent="0.25">
      <c r="A371" s="141" t="s">
        <v>1082</v>
      </c>
    </row>
    <row r="372" spans="1:1" x14ac:dyDescent="0.25">
      <c r="A372" s="141" t="s">
        <v>1449</v>
      </c>
    </row>
    <row r="373" spans="1:1" x14ac:dyDescent="0.25">
      <c r="A373" s="141" t="s">
        <v>1353</v>
      </c>
    </row>
    <row r="374" spans="1:1" x14ac:dyDescent="0.25">
      <c r="A374" s="142" t="s">
        <v>965</v>
      </c>
    </row>
    <row r="375" spans="1:1" x14ac:dyDescent="0.25">
      <c r="A375" s="141" t="s">
        <v>1667</v>
      </c>
    </row>
    <row r="376" spans="1:1" x14ac:dyDescent="0.25">
      <c r="A376" s="142" t="s">
        <v>993</v>
      </c>
    </row>
    <row r="377" spans="1:1" x14ac:dyDescent="0.25">
      <c r="A377" s="141" t="s">
        <v>1716</v>
      </c>
    </row>
    <row r="378" spans="1:1" x14ac:dyDescent="0.25">
      <c r="A378" s="142" t="s">
        <v>1633</v>
      </c>
    </row>
    <row r="379" spans="1:1" x14ac:dyDescent="0.25">
      <c r="A379" s="142" t="s">
        <v>1504</v>
      </c>
    </row>
    <row r="380" spans="1:1" x14ac:dyDescent="0.25">
      <c r="A380" s="141" t="s">
        <v>1219</v>
      </c>
    </row>
    <row r="381" spans="1:1" x14ac:dyDescent="0.25">
      <c r="A381" s="142" t="s">
        <v>1577</v>
      </c>
    </row>
    <row r="382" spans="1:1" x14ac:dyDescent="0.25">
      <c r="A382" s="142" t="s">
        <v>1688</v>
      </c>
    </row>
    <row r="383" spans="1:1" x14ac:dyDescent="0.25">
      <c r="A383" s="141" t="s">
        <v>1177</v>
      </c>
    </row>
    <row r="384" spans="1:1" x14ac:dyDescent="0.25">
      <c r="A384" s="141" t="s">
        <v>1045</v>
      </c>
    </row>
    <row r="385" spans="1:1" x14ac:dyDescent="0.25">
      <c r="A385" s="141" t="s">
        <v>1482</v>
      </c>
    </row>
    <row r="386" spans="1:1" x14ac:dyDescent="0.25">
      <c r="A386" s="141" t="s">
        <v>1066</v>
      </c>
    </row>
    <row r="387" spans="1:1" x14ac:dyDescent="0.25">
      <c r="A387" s="141" t="s">
        <v>1133</v>
      </c>
    </row>
    <row r="388" spans="1:1" x14ac:dyDescent="0.25">
      <c r="A388" s="141" t="s">
        <v>1133</v>
      </c>
    </row>
    <row r="389" spans="1:1" x14ac:dyDescent="0.25">
      <c r="A389" s="141" t="s">
        <v>1778</v>
      </c>
    </row>
    <row r="390" spans="1:1" x14ac:dyDescent="0.25">
      <c r="A390" s="141" t="s">
        <v>1269</v>
      </c>
    </row>
    <row r="391" spans="1:1" x14ac:dyDescent="0.25">
      <c r="A391" s="141" t="s">
        <v>1533</v>
      </c>
    </row>
    <row r="392" spans="1:1" x14ac:dyDescent="0.25">
      <c r="A392" s="142" t="s">
        <v>1234</v>
      </c>
    </row>
    <row r="393" spans="1:1" x14ac:dyDescent="0.25">
      <c r="A393" s="142" t="s">
        <v>1263</v>
      </c>
    </row>
    <row r="394" spans="1:1" x14ac:dyDescent="0.25">
      <c r="A394" s="141" t="s">
        <v>1084</v>
      </c>
    </row>
    <row r="395" spans="1:1" x14ac:dyDescent="0.25">
      <c r="A395" s="141" t="s">
        <v>1798</v>
      </c>
    </row>
    <row r="396" spans="1:1" x14ac:dyDescent="0.25">
      <c r="A396" s="141" t="s">
        <v>1078</v>
      </c>
    </row>
    <row r="397" spans="1:1" x14ac:dyDescent="0.25">
      <c r="A397" s="142" t="s">
        <v>1393</v>
      </c>
    </row>
    <row r="398" spans="1:1" x14ac:dyDescent="0.25">
      <c r="A398" s="142" t="s">
        <v>952</v>
      </c>
    </row>
    <row r="399" spans="1:1" x14ac:dyDescent="0.25">
      <c r="A399" s="141" t="s">
        <v>952</v>
      </c>
    </row>
    <row r="400" spans="1:1" x14ac:dyDescent="0.25">
      <c r="A400" s="141" t="s">
        <v>952</v>
      </c>
    </row>
    <row r="401" spans="1:1" x14ac:dyDescent="0.25">
      <c r="A401" s="141" t="s">
        <v>952</v>
      </c>
    </row>
    <row r="402" spans="1:1" x14ac:dyDescent="0.25">
      <c r="A402" s="141" t="s">
        <v>1136</v>
      </c>
    </row>
    <row r="403" spans="1:1" x14ac:dyDescent="0.25">
      <c r="A403" s="141" t="s">
        <v>1136</v>
      </c>
    </row>
    <row r="404" spans="1:1" x14ac:dyDescent="0.25">
      <c r="A404" s="141" t="s">
        <v>952</v>
      </c>
    </row>
    <row r="405" spans="1:1" x14ac:dyDescent="0.25">
      <c r="A405" s="141" t="s">
        <v>952</v>
      </c>
    </row>
    <row r="406" spans="1:1" x14ac:dyDescent="0.25">
      <c r="A406" s="141" t="s">
        <v>1187</v>
      </c>
    </row>
    <row r="407" spans="1:1" x14ac:dyDescent="0.25">
      <c r="A407" s="142" t="s">
        <v>1604</v>
      </c>
    </row>
    <row r="408" spans="1:1" x14ac:dyDescent="0.25">
      <c r="A408" s="141" t="s">
        <v>1284</v>
      </c>
    </row>
    <row r="409" spans="1:1" x14ac:dyDescent="0.25">
      <c r="A409" s="142" t="s">
        <v>1284</v>
      </c>
    </row>
    <row r="410" spans="1:1" x14ac:dyDescent="0.25">
      <c r="A410" s="141" t="s">
        <v>1258</v>
      </c>
    </row>
    <row r="411" spans="1:1" x14ac:dyDescent="0.25">
      <c r="A411" s="142" t="s">
        <v>1258</v>
      </c>
    </row>
    <row r="412" spans="1:1" x14ac:dyDescent="0.25">
      <c r="A412" s="141" t="s">
        <v>1258</v>
      </c>
    </row>
    <row r="413" spans="1:1" x14ac:dyDescent="0.25">
      <c r="A413" s="141" t="s">
        <v>1258</v>
      </c>
    </row>
    <row r="414" spans="1:1" x14ac:dyDescent="0.25">
      <c r="A414" s="142" t="s">
        <v>1664</v>
      </c>
    </row>
    <row r="415" spans="1:1" x14ac:dyDescent="0.25">
      <c r="A415" s="142" t="s">
        <v>1099</v>
      </c>
    </row>
    <row r="416" spans="1:1" x14ac:dyDescent="0.25">
      <c r="A416" s="142" t="s">
        <v>1792</v>
      </c>
    </row>
    <row r="417" spans="1:1" x14ac:dyDescent="0.25">
      <c r="A417" s="141" t="s">
        <v>1043</v>
      </c>
    </row>
    <row r="418" spans="1:1" x14ac:dyDescent="0.25">
      <c r="A418" s="141" t="s">
        <v>1076</v>
      </c>
    </row>
    <row r="419" spans="1:1" x14ac:dyDescent="0.25">
      <c r="A419" s="141" t="s">
        <v>1037</v>
      </c>
    </row>
    <row r="420" spans="1:1" x14ac:dyDescent="0.25">
      <c r="A420" s="141" t="s">
        <v>1318</v>
      </c>
    </row>
    <row r="421" spans="1:1" x14ac:dyDescent="0.25">
      <c r="A421" s="142" t="s">
        <v>1479</v>
      </c>
    </row>
    <row r="422" spans="1:1" x14ac:dyDescent="0.25">
      <c r="A422" s="142" t="s">
        <v>1328</v>
      </c>
    </row>
    <row r="423" spans="1:1" x14ac:dyDescent="0.25">
      <c r="A423" s="142" t="s">
        <v>973</v>
      </c>
    </row>
    <row r="424" spans="1:1" x14ac:dyDescent="0.25">
      <c r="A424" s="141" t="s">
        <v>1107</v>
      </c>
    </row>
    <row r="425" spans="1:1" x14ac:dyDescent="0.25">
      <c r="A425" s="141" t="s">
        <v>1493</v>
      </c>
    </row>
    <row r="426" spans="1:1" x14ac:dyDescent="0.25">
      <c r="A426" s="141" t="s">
        <v>1223</v>
      </c>
    </row>
    <row r="427" spans="1:1" x14ac:dyDescent="0.25">
      <c r="A427" s="141" t="s">
        <v>1358</v>
      </c>
    </row>
    <row r="428" spans="1:1" x14ac:dyDescent="0.25">
      <c r="A428" s="141" t="s">
        <v>990</v>
      </c>
    </row>
    <row r="429" spans="1:1" x14ac:dyDescent="0.25">
      <c r="A429" s="141" t="s">
        <v>1102</v>
      </c>
    </row>
    <row r="430" spans="1:1" x14ac:dyDescent="0.25">
      <c r="A430" s="141" t="s">
        <v>1102</v>
      </c>
    </row>
    <row r="431" spans="1:1" x14ac:dyDescent="0.25">
      <c r="A431" s="141" t="s">
        <v>1102</v>
      </c>
    </row>
    <row r="432" spans="1:1" x14ac:dyDescent="0.25">
      <c r="A432" s="141" t="s">
        <v>1102</v>
      </c>
    </row>
    <row r="433" spans="1:1" x14ac:dyDescent="0.25">
      <c r="A433" s="141" t="s">
        <v>1509</v>
      </c>
    </row>
    <row r="434" spans="1:1" x14ac:dyDescent="0.25">
      <c r="A434" s="141" t="s">
        <v>1102</v>
      </c>
    </row>
    <row r="435" spans="1:1" x14ac:dyDescent="0.25">
      <c r="A435" s="141" t="s">
        <v>990</v>
      </c>
    </row>
    <row r="436" spans="1:1" x14ac:dyDescent="0.25">
      <c r="A436" s="141" t="s">
        <v>990</v>
      </c>
    </row>
    <row r="437" spans="1:1" x14ac:dyDescent="0.25">
      <c r="A437" s="141" t="s">
        <v>1687</v>
      </c>
    </row>
    <row r="438" spans="1:1" x14ac:dyDescent="0.25">
      <c r="A438" s="141" t="s">
        <v>1063</v>
      </c>
    </row>
    <row r="439" spans="1:1" x14ac:dyDescent="0.25">
      <c r="A439" s="141" t="s">
        <v>1373</v>
      </c>
    </row>
    <row r="440" spans="1:1" x14ac:dyDescent="0.25">
      <c r="A440" s="141" t="s">
        <v>1722</v>
      </c>
    </row>
    <row r="441" spans="1:1" x14ac:dyDescent="0.25">
      <c r="A441" s="142" t="s">
        <v>1710</v>
      </c>
    </row>
    <row r="442" spans="1:1" x14ac:dyDescent="0.25">
      <c r="A442" s="141" t="s">
        <v>1441</v>
      </c>
    </row>
    <row r="443" spans="1:1" x14ac:dyDescent="0.25">
      <c r="A443" s="141" t="s">
        <v>995</v>
      </c>
    </row>
    <row r="444" spans="1:1" x14ac:dyDescent="0.25">
      <c r="A444" s="141" t="s">
        <v>1228</v>
      </c>
    </row>
    <row r="445" spans="1:1" x14ac:dyDescent="0.25">
      <c r="A445" s="142" t="s">
        <v>1145</v>
      </c>
    </row>
    <row r="446" spans="1:1" x14ac:dyDescent="0.25">
      <c r="A446" s="142" t="s">
        <v>1048</v>
      </c>
    </row>
    <row r="447" spans="1:1" x14ac:dyDescent="0.25">
      <c r="A447" s="142" t="s">
        <v>1635</v>
      </c>
    </row>
    <row r="448" spans="1:1" x14ac:dyDescent="0.25">
      <c r="A448" s="141" t="s">
        <v>1085</v>
      </c>
    </row>
    <row r="449" spans="1:1" x14ac:dyDescent="0.25">
      <c r="A449" s="141" t="s">
        <v>1362</v>
      </c>
    </row>
    <row r="450" spans="1:1" x14ac:dyDescent="0.25">
      <c r="A450" s="141" t="s">
        <v>1558</v>
      </c>
    </row>
    <row r="451" spans="1:1" x14ac:dyDescent="0.25">
      <c r="A451" s="141" t="s">
        <v>1744</v>
      </c>
    </row>
    <row r="452" spans="1:1" x14ac:dyDescent="0.25">
      <c r="A452" s="141" t="s">
        <v>1422</v>
      </c>
    </row>
    <row r="453" spans="1:1" x14ac:dyDescent="0.25">
      <c r="A453" s="141" t="s">
        <v>1247</v>
      </c>
    </row>
    <row r="454" spans="1:1" x14ac:dyDescent="0.25">
      <c r="A454" s="141" t="s">
        <v>1171</v>
      </c>
    </row>
    <row r="455" spans="1:1" x14ac:dyDescent="0.25">
      <c r="A455" s="141" t="s">
        <v>1462</v>
      </c>
    </row>
    <row r="456" spans="1:1" x14ac:dyDescent="0.25">
      <c r="A456" s="141" t="s">
        <v>1715</v>
      </c>
    </row>
    <row r="457" spans="1:1" x14ac:dyDescent="0.25">
      <c r="A457" s="141" t="s">
        <v>1518</v>
      </c>
    </row>
    <row r="458" spans="1:1" x14ac:dyDescent="0.25">
      <c r="A458" s="141" t="s">
        <v>1550</v>
      </c>
    </row>
    <row r="459" spans="1:1" x14ac:dyDescent="0.25">
      <c r="A459" s="141" t="s">
        <v>1061</v>
      </c>
    </row>
    <row r="460" spans="1:1" x14ac:dyDescent="0.25">
      <c r="A460" s="141" t="s">
        <v>1062</v>
      </c>
    </row>
    <row r="461" spans="1:1" x14ac:dyDescent="0.25">
      <c r="A461" s="141" t="s">
        <v>1179</v>
      </c>
    </row>
    <row r="462" spans="1:1" x14ac:dyDescent="0.25">
      <c r="A462" s="141" t="s">
        <v>1662</v>
      </c>
    </row>
    <row r="463" spans="1:1" x14ac:dyDescent="0.25">
      <c r="A463" s="141" t="s">
        <v>1193</v>
      </c>
    </row>
    <row r="464" spans="1:1" x14ac:dyDescent="0.25">
      <c r="A464" s="141" t="s">
        <v>1611</v>
      </c>
    </row>
    <row r="465" spans="1:1" x14ac:dyDescent="0.25">
      <c r="A465" s="141" t="s">
        <v>1396</v>
      </c>
    </row>
    <row r="466" spans="1:1" x14ac:dyDescent="0.25">
      <c r="A466" s="141" t="s">
        <v>1501</v>
      </c>
    </row>
    <row r="467" spans="1:1" x14ac:dyDescent="0.25">
      <c r="A467" s="142" t="s">
        <v>1305</v>
      </c>
    </row>
    <row r="468" spans="1:1" x14ac:dyDescent="0.25">
      <c r="A468" s="141" t="s">
        <v>1116</v>
      </c>
    </row>
    <row r="469" spans="1:1" x14ac:dyDescent="0.25">
      <c r="A469" s="141" t="s">
        <v>1434</v>
      </c>
    </row>
    <row r="470" spans="1:1" x14ac:dyDescent="0.25">
      <c r="A470" s="141" t="s">
        <v>1124</v>
      </c>
    </row>
    <row r="471" spans="1:1" x14ac:dyDescent="0.25">
      <c r="A471" s="141" t="s">
        <v>1612</v>
      </c>
    </row>
    <row r="472" spans="1:1" x14ac:dyDescent="0.25">
      <c r="A472" s="141" t="s">
        <v>1610</v>
      </c>
    </row>
    <row r="473" spans="1:1" x14ac:dyDescent="0.25">
      <c r="A473" s="141" t="s">
        <v>1409</v>
      </c>
    </row>
    <row r="474" spans="1:1" x14ac:dyDescent="0.25">
      <c r="A474" s="141" t="s">
        <v>1701</v>
      </c>
    </row>
    <row r="475" spans="1:1" x14ac:dyDescent="0.25">
      <c r="A475" s="141" t="s">
        <v>1087</v>
      </c>
    </row>
    <row r="476" spans="1:1" x14ac:dyDescent="0.25">
      <c r="A476" s="141" t="s">
        <v>1087</v>
      </c>
    </row>
    <row r="477" spans="1:1" x14ac:dyDescent="0.25">
      <c r="A477" s="141" t="s">
        <v>1556</v>
      </c>
    </row>
    <row r="478" spans="1:1" x14ac:dyDescent="0.25">
      <c r="A478" s="142" t="s">
        <v>1286</v>
      </c>
    </row>
    <row r="479" spans="1:1" x14ac:dyDescent="0.25">
      <c r="A479" s="141" t="s">
        <v>1802</v>
      </c>
    </row>
    <row r="480" spans="1:1" x14ac:dyDescent="0.25">
      <c r="A480" s="141" t="s">
        <v>1141</v>
      </c>
    </row>
    <row r="481" spans="1:1" x14ac:dyDescent="0.25">
      <c r="A481" s="141" t="s">
        <v>1754</v>
      </c>
    </row>
    <row r="482" spans="1:1" x14ac:dyDescent="0.25">
      <c r="A482" s="141" t="s">
        <v>1432</v>
      </c>
    </row>
    <row r="483" spans="1:1" x14ac:dyDescent="0.25">
      <c r="A483" s="141" t="s">
        <v>1336</v>
      </c>
    </row>
    <row r="484" spans="1:1" x14ac:dyDescent="0.25">
      <c r="A484" s="141" t="s">
        <v>1753</v>
      </c>
    </row>
    <row r="485" spans="1:1" x14ac:dyDescent="0.25">
      <c r="A485" s="141" t="s">
        <v>1464</v>
      </c>
    </row>
    <row r="486" spans="1:1" x14ac:dyDescent="0.25">
      <c r="A486" s="142" t="s">
        <v>1581</v>
      </c>
    </row>
    <row r="487" spans="1:1" x14ac:dyDescent="0.25">
      <c r="A487" s="141" t="s">
        <v>1663</v>
      </c>
    </row>
    <row r="488" spans="1:1" x14ac:dyDescent="0.25">
      <c r="A488" s="141" t="s">
        <v>997</v>
      </c>
    </row>
    <row r="489" spans="1:1" x14ac:dyDescent="0.25">
      <c r="A489" s="141" t="s">
        <v>1515</v>
      </c>
    </row>
    <row r="490" spans="1:1" x14ac:dyDescent="0.25">
      <c r="A490" s="141" t="s">
        <v>1337</v>
      </c>
    </row>
    <row r="491" spans="1:1" x14ac:dyDescent="0.25">
      <c r="A491" s="141" t="s">
        <v>1254</v>
      </c>
    </row>
    <row r="492" spans="1:1" x14ac:dyDescent="0.25">
      <c r="A492" s="141" t="s">
        <v>1103</v>
      </c>
    </row>
    <row r="493" spans="1:1" x14ac:dyDescent="0.25">
      <c r="A493" s="142" t="s">
        <v>1147</v>
      </c>
    </row>
    <row r="494" spans="1:1" x14ac:dyDescent="0.25">
      <c r="A494" s="141" t="s">
        <v>981</v>
      </c>
    </row>
    <row r="495" spans="1:1" x14ac:dyDescent="0.25">
      <c r="A495" s="141" t="s">
        <v>1592</v>
      </c>
    </row>
    <row r="496" spans="1:1" x14ac:dyDescent="0.25">
      <c r="A496" s="141" t="s">
        <v>1593</v>
      </c>
    </row>
    <row r="497" spans="1:1" x14ac:dyDescent="0.25">
      <c r="A497" s="141" t="s">
        <v>992</v>
      </c>
    </row>
    <row r="498" spans="1:1" x14ac:dyDescent="0.25">
      <c r="A498" s="141" t="s">
        <v>1058</v>
      </c>
    </row>
    <row r="499" spans="1:1" x14ac:dyDescent="0.25">
      <c r="A499" s="141" t="s">
        <v>1784</v>
      </c>
    </row>
    <row r="500" spans="1:1" x14ac:dyDescent="0.25">
      <c r="A500" s="141" t="s">
        <v>1352</v>
      </c>
    </row>
    <row r="501" spans="1:1" x14ac:dyDescent="0.25">
      <c r="A501" s="141" t="s">
        <v>1034</v>
      </c>
    </row>
    <row r="502" spans="1:1" x14ac:dyDescent="0.25">
      <c r="A502" s="142" t="s">
        <v>1683</v>
      </c>
    </row>
    <row r="503" spans="1:1" x14ac:dyDescent="0.25">
      <c r="A503" s="141" t="s">
        <v>1067</v>
      </c>
    </row>
    <row r="504" spans="1:1" x14ac:dyDescent="0.25">
      <c r="A504" s="141" t="s">
        <v>1508</v>
      </c>
    </row>
    <row r="505" spans="1:1" x14ac:dyDescent="0.25">
      <c r="A505" s="142" t="s">
        <v>1435</v>
      </c>
    </row>
    <row r="506" spans="1:1" x14ac:dyDescent="0.25">
      <c r="A506" s="142" t="s">
        <v>1392</v>
      </c>
    </row>
    <row r="507" spans="1:1" x14ac:dyDescent="0.25">
      <c r="A507" s="142" t="s">
        <v>298</v>
      </c>
    </row>
    <row r="508" spans="1:1" x14ac:dyDescent="0.25">
      <c r="A508" s="141" t="s">
        <v>1760</v>
      </c>
    </row>
    <row r="509" spans="1:1" x14ac:dyDescent="0.25">
      <c r="A509" s="141" t="s">
        <v>1267</v>
      </c>
    </row>
    <row r="510" spans="1:1" x14ac:dyDescent="0.25">
      <c r="A510" s="141" t="s">
        <v>1049</v>
      </c>
    </row>
    <row r="511" spans="1:1" x14ac:dyDescent="0.25">
      <c r="A511" s="141" t="s">
        <v>1649</v>
      </c>
    </row>
    <row r="512" spans="1:1" x14ac:dyDescent="0.25">
      <c r="A512" s="141" t="s">
        <v>1115</v>
      </c>
    </row>
    <row r="513" spans="1:1" x14ac:dyDescent="0.25">
      <c r="A513" s="141" t="s">
        <v>1794</v>
      </c>
    </row>
    <row r="514" spans="1:1" x14ac:dyDescent="0.25">
      <c r="A514" s="142" t="s">
        <v>1132</v>
      </c>
    </row>
    <row r="515" spans="1:1" x14ac:dyDescent="0.25">
      <c r="A515" s="142" t="s">
        <v>1404</v>
      </c>
    </row>
    <row r="516" spans="1:1" x14ac:dyDescent="0.25">
      <c r="A516" s="141" t="s">
        <v>1312</v>
      </c>
    </row>
    <row r="517" spans="1:1" x14ac:dyDescent="0.25">
      <c r="A517" s="142" t="s">
        <v>1659</v>
      </c>
    </row>
    <row r="518" spans="1:1" x14ac:dyDescent="0.25">
      <c r="A518" s="141" t="s">
        <v>1521</v>
      </c>
    </row>
    <row r="519" spans="1:1" x14ac:dyDescent="0.25">
      <c r="A519" s="142" t="s">
        <v>1574</v>
      </c>
    </row>
    <row r="520" spans="1:1" x14ac:dyDescent="0.25">
      <c r="A520" s="141" t="s">
        <v>1541</v>
      </c>
    </row>
    <row r="521" spans="1:1" x14ac:dyDescent="0.25">
      <c r="A521" s="141" t="s">
        <v>1186</v>
      </c>
    </row>
    <row r="522" spans="1:1" x14ac:dyDescent="0.25">
      <c r="A522" s="141" t="s">
        <v>1512</v>
      </c>
    </row>
    <row r="523" spans="1:1" x14ac:dyDescent="0.25">
      <c r="A523" s="141" t="s">
        <v>1632</v>
      </c>
    </row>
    <row r="524" spans="1:1" x14ac:dyDescent="0.25">
      <c r="A524" s="142" t="s">
        <v>1542</v>
      </c>
    </row>
    <row r="525" spans="1:1" x14ac:dyDescent="0.25">
      <c r="A525" s="141" t="s">
        <v>1323</v>
      </c>
    </row>
    <row r="526" spans="1:1" x14ac:dyDescent="0.25">
      <c r="A526" s="141" t="s">
        <v>1480</v>
      </c>
    </row>
    <row r="527" spans="1:1" x14ac:dyDescent="0.25">
      <c r="A527" s="141" t="s">
        <v>1118</v>
      </c>
    </row>
    <row r="528" spans="1:1" x14ac:dyDescent="0.25">
      <c r="A528" s="141" t="s">
        <v>1144</v>
      </c>
    </row>
    <row r="529" spans="1:1" x14ac:dyDescent="0.25">
      <c r="A529" s="141" t="s">
        <v>1332</v>
      </c>
    </row>
    <row r="530" spans="1:1" x14ac:dyDescent="0.25">
      <c r="A530" s="141" t="s">
        <v>1233</v>
      </c>
    </row>
    <row r="531" spans="1:1" x14ac:dyDescent="0.25">
      <c r="A531" s="141" t="s">
        <v>1776</v>
      </c>
    </row>
    <row r="532" spans="1:1" x14ac:dyDescent="0.25">
      <c r="A532" s="141" t="s">
        <v>1092</v>
      </c>
    </row>
    <row r="533" spans="1:1" x14ac:dyDescent="0.25">
      <c r="A533" s="141" t="s">
        <v>1471</v>
      </c>
    </row>
    <row r="534" spans="1:1" x14ac:dyDescent="0.25">
      <c r="A534" s="142" t="s">
        <v>979</v>
      </c>
    </row>
    <row r="535" spans="1:1" x14ac:dyDescent="0.25">
      <c r="A535" s="141" t="s">
        <v>1456</v>
      </c>
    </row>
    <row r="536" spans="1:1" x14ac:dyDescent="0.25">
      <c r="A536" s="141" t="s">
        <v>1465</v>
      </c>
    </row>
    <row r="537" spans="1:1" x14ac:dyDescent="0.25">
      <c r="A537" s="141" t="s">
        <v>1594</v>
      </c>
    </row>
    <row r="538" spans="1:1" x14ac:dyDescent="0.25">
      <c r="A538" s="141" t="s">
        <v>1803</v>
      </c>
    </row>
    <row r="539" spans="1:1" x14ac:dyDescent="0.25">
      <c r="A539" s="141" t="s">
        <v>1232</v>
      </c>
    </row>
    <row r="540" spans="1:1" x14ac:dyDescent="0.25">
      <c r="A540" s="141" t="s">
        <v>1181</v>
      </c>
    </row>
    <row r="541" spans="1:1" x14ac:dyDescent="0.25">
      <c r="A541" s="141" t="s">
        <v>1225</v>
      </c>
    </row>
    <row r="542" spans="1:1" x14ac:dyDescent="0.25">
      <c r="A542" s="141" t="s">
        <v>1780</v>
      </c>
    </row>
    <row r="543" spans="1:1" x14ac:dyDescent="0.25">
      <c r="A543" s="141" t="s">
        <v>1549</v>
      </c>
    </row>
    <row r="544" spans="1:1" x14ac:dyDescent="0.25">
      <c r="A544" s="141" t="s">
        <v>1397</v>
      </c>
    </row>
    <row r="545" spans="1:1" x14ac:dyDescent="0.25">
      <c r="A545" s="141" t="s">
        <v>1457</v>
      </c>
    </row>
    <row r="546" spans="1:1" x14ac:dyDescent="0.25">
      <c r="A546" s="142" t="s">
        <v>1775</v>
      </c>
    </row>
    <row r="547" spans="1:1" x14ac:dyDescent="0.25">
      <c r="A547" s="142" t="s">
        <v>1156</v>
      </c>
    </row>
    <row r="548" spans="1:1" x14ac:dyDescent="0.25">
      <c r="A548" s="142" t="s">
        <v>1164</v>
      </c>
    </row>
    <row r="549" spans="1:1" x14ac:dyDescent="0.25">
      <c r="A549" s="141" t="s">
        <v>951</v>
      </c>
    </row>
    <row r="550" spans="1:1" x14ac:dyDescent="0.25">
      <c r="A550" s="141" t="s">
        <v>951</v>
      </c>
    </row>
    <row r="551" spans="1:1" x14ac:dyDescent="0.25">
      <c r="A551" s="141" t="s">
        <v>951</v>
      </c>
    </row>
    <row r="552" spans="1:1" x14ac:dyDescent="0.25">
      <c r="A552" s="141" t="s">
        <v>951</v>
      </c>
    </row>
    <row r="553" spans="1:1" x14ac:dyDescent="0.25">
      <c r="A553" s="141" t="s">
        <v>951</v>
      </c>
    </row>
    <row r="554" spans="1:1" x14ac:dyDescent="0.25">
      <c r="A554" s="141" t="s">
        <v>951</v>
      </c>
    </row>
    <row r="555" spans="1:1" x14ac:dyDescent="0.25">
      <c r="A555" s="141" t="s">
        <v>1544</v>
      </c>
    </row>
    <row r="556" spans="1:1" x14ac:dyDescent="0.25">
      <c r="A556" s="142" t="s">
        <v>1218</v>
      </c>
    </row>
    <row r="557" spans="1:1" x14ac:dyDescent="0.25">
      <c r="A557" s="142" t="s">
        <v>970</v>
      </c>
    </row>
    <row r="558" spans="1:1" x14ac:dyDescent="0.25">
      <c r="A558" s="142" t="s">
        <v>1027</v>
      </c>
    </row>
    <row r="559" spans="1:1" x14ac:dyDescent="0.25">
      <c r="A559" s="141" t="s">
        <v>1111</v>
      </c>
    </row>
    <row r="560" spans="1:1" x14ac:dyDescent="0.25">
      <c r="A560" s="141" t="s">
        <v>1658</v>
      </c>
    </row>
    <row r="561" spans="1:1" x14ac:dyDescent="0.25">
      <c r="A561" s="141" t="s">
        <v>962</v>
      </c>
    </row>
    <row r="562" spans="1:1" x14ac:dyDescent="0.25">
      <c r="A562" s="141" t="s">
        <v>1283</v>
      </c>
    </row>
    <row r="563" spans="1:1" x14ac:dyDescent="0.25">
      <c r="A563" s="141" t="s">
        <v>1460</v>
      </c>
    </row>
    <row r="564" spans="1:1" x14ac:dyDescent="0.25">
      <c r="A564" s="141" t="s">
        <v>1670</v>
      </c>
    </row>
    <row r="565" spans="1:1" x14ac:dyDescent="0.25">
      <c r="A565" s="141" t="s">
        <v>1060</v>
      </c>
    </row>
    <row r="566" spans="1:1" x14ac:dyDescent="0.25">
      <c r="A566" s="141" t="s">
        <v>1536</v>
      </c>
    </row>
    <row r="567" spans="1:1" x14ac:dyDescent="0.25">
      <c r="A567" s="142" t="s">
        <v>1640</v>
      </c>
    </row>
    <row r="568" spans="1:1" x14ac:dyDescent="0.25">
      <c r="A568" s="141" t="s">
        <v>1184</v>
      </c>
    </row>
    <row r="569" spans="1:1" x14ac:dyDescent="0.25">
      <c r="A569" s="141" t="s">
        <v>1491</v>
      </c>
    </row>
    <row r="570" spans="1:1" x14ac:dyDescent="0.25">
      <c r="A570" s="141" t="s">
        <v>1214</v>
      </c>
    </row>
    <row r="571" spans="1:1" x14ac:dyDescent="0.25">
      <c r="A571" s="142" t="s">
        <v>1804</v>
      </c>
    </row>
    <row r="572" spans="1:1" x14ac:dyDescent="0.25">
      <c r="A572" s="141" t="s">
        <v>1130</v>
      </c>
    </row>
    <row r="573" spans="1:1" x14ac:dyDescent="0.25">
      <c r="A573" s="141" t="s">
        <v>1747</v>
      </c>
    </row>
    <row r="574" spans="1:1" x14ac:dyDescent="0.25">
      <c r="A574" s="141" t="s">
        <v>1293</v>
      </c>
    </row>
    <row r="575" spans="1:1" x14ac:dyDescent="0.25">
      <c r="A575" s="141" t="s">
        <v>1154</v>
      </c>
    </row>
    <row r="576" spans="1:1" x14ac:dyDescent="0.25">
      <c r="A576" s="141" t="s">
        <v>1789</v>
      </c>
    </row>
    <row r="577" spans="1:1" x14ac:dyDescent="0.25">
      <c r="A577" s="141" t="s">
        <v>1402</v>
      </c>
    </row>
    <row r="578" spans="1:1" x14ac:dyDescent="0.25">
      <c r="A578" s="141" t="s">
        <v>1383</v>
      </c>
    </row>
    <row r="579" spans="1:1" x14ac:dyDescent="0.25">
      <c r="A579" s="141" t="s">
        <v>1425</v>
      </c>
    </row>
    <row r="580" spans="1:1" x14ac:dyDescent="0.25">
      <c r="A580" s="142" t="s">
        <v>1557</v>
      </c>
    </row>
    <row r="581" spans="1:1" x14ac:dyDescent="0.25">
      <c r="A581" s="141" t="s">
        <v>1105</v>
      </c>
    </row>
    <row r="582" spans="1:1" x14ac:dyDescent="0.25">
      <c r="A582" s="142" t="s">
        <v>1000</v>
      </c>
    </row>
    <row r="583" spans="1:1" x14ac:dyDescent="0.25">
      <c r="A583" s="141" t="s">
        <v>1505</v>
      </c>
    </row>
    <row r="584" spans="1:1" x14ac:dyDescent="0.25">
      <c r="A584" s="141" t="s">
        <v>1702</v>
      </c>
    </row>
    <row r="585" spans="1:1" x14ac:dyDescent="0.25">
      <c r="A585" s="141" t="s">
        <v>1534</v>
      </c>
    </row>
    <row r="586" spans="1:1" x14ac:dyDescent="0.25">
      <c r="A586" s="142" t="s">
        <v>1467</v>
      </c>
    </row>
    <row r="587" spans="1:1" x14ac:dyDescent="0.25">
      <c r="A587" s="142" t="s">
        <v>1684</v>
      </c>
    </row>
    <row r="588" spans="1:1" x14ac:dyDescent="0.25">
      <c r="A588" s="141" t="s">
        <v>1388</v>
      </c>
    </row>
    <row r="589" spans="1:1" x14ac:dyDescent="0.25">
      <c r="A589" s="141" t="s">
        <v>1386</v>
      </c>
    </row>
    <row r="590" spans="1:1" x14ac:dyDescent="0.25">
      <c r="A590" s="141" t="s">
        <v>1368</v>
      </c>
    </row>
    <row r="591" spans="1:1" x14ac:dyDescent="0.25">
      <c r="A591" s="141" t="s">
        <v>1299</v>
      </c>
    </row>
    <row r="592" spans="1:1" x14ac:dyDescent="0.25">
      <c r="A592" s="142" t="s">
        <v>1374</v>
      </c>
    </row>
    <row r="593" spans="1:1" x14ac:dyDescent="0.25">
      <c r="A593" s="141" t="s">
        <v>1694</v>
      </c>
    </row>
    <row r="594" spans="1:1" x14ac:dyDescent="0.25">
      <c r="A594" s="141" t="s">
        <v>1478</v>
      </c>
    </row>
    <row r="595" spans="1:1" x14ac:dyDescent="0.25">
      <c r="A595" s="141" t="s">
        <v>1051</v>
      </c>
    </row>
    <row r="596" spans="1:1" x14ac:dyDescent="0.25">
      <c r="A596" s="141" t="s">
        <v>1506</v>
      </c>
    </row>
    <row r="597" spans="1:1" x14ac:dyDescent="0.25">
      <c r="A597" s="141" t="s">
        <v>1605</v>
      </c>
    </row>
    <row r="598" spans="1:1" x14ac:dyDescent="0.25">
      <c r="A598" s="141" t="s">
        <v>1202</v>
      </c>
    </row>
    <row r="599" spans="1:1" x14ac:dyDescent="0.25">
      <c r="A599" s="141" t="s">
        <v>1010</v>
      </c>
    </row>
    <row r="600" spans="1:1" x14ac:dyDescent="0.25">
      <c r="A600" s="141" t="s">
        <v>1311</v>
      </c>
    </row>
    <row r="601" spans="1:1" x14ac:dyDescent="0.25">
      <c r="A601" s="141" t="s">
        <v>1311</v>
      </c>
    </row>
    <row r="602" spans="1:1" x14ac:dyDescent="0.25">
      <c r="A602" s="141" t="s">
        <v>1029</v>
      </c>
    </row>
    <row r="603" spans="1:1" x14ac:dyDescent="0.25">
      <c r="A603" s="141" t="s">
        <v>1005</v>
      </c>
    </row>
    <row r="604" spans="1:1" x14ac:dyDescent="0.25">
      <c r="A604" s="141" t="s">
        <v>1343</v>
      </c>
    </row>
    <row r="605" spans="1:1" x14ac:dyDescent="0.25">
      <c r="A605" s="141" t="s">
        <v>1200</v>
      </c>
    </row>
    <row r="606" spans="1:1" x14ac:dyDescent="0.25">
      <c r="A606" s="141" t="s">
        <v>1555</v>
      </c>
    </row>
    <row r="607" spans="1:1" x14ac:dyDescent="0.25">
      <c r="A607" s="141" t="s">
        <v>1030</v>
      </c>
    </row>
    <row r="608" spans="1:1" x14ac:dyDescent="0.25">
      <c r="A608" s="141" t="s">
        <v>1324</v>
      </c>
    </row>
    <row r="609" spans="1:1" x14ac:dyDescent="0.25">
      <c r="A609" s="141" t="s">
        <v>1761</v>
      </c>
    </row>
    <row r="610" spans="1:1" x14ac:dyDescent="0.25">
      <c r="A610" s="141" t="s">
        <v>1530</v>
      </c>
    </row>
    <row r="611" spans="1:1" x14ac:dyDescent="0.25">
      <c r="A611" s="141" t="s">
        <v>1024</v>
      </c>
    </row>
    <row r="612" spans="1:1" x14ac:dyDescent="0.25">
      <c r="A612" s="141" t="s">
        <v>1671</v>
      </c>
    </row>
    <row r="613" spans="1:1" x14ac:dyDescent="0.25">
      <c r="A613" s="141" t="s">
        <v>1349</v>
      </c>
    </row>
    <row r="614" spans="1:1" x14ac:dyDescent="0.25">
      <c r="A614" s="141" t="s">
        <v>1221</v>
      </c>
    </row>
    <row r="615" spans="1:1" x14ac:dyDescent="0.25">
      <c r="A615" s="141" t="s">
        <v>1626</v>
      </c>
    </row>
    <row r="616" spans="1:1" x14ac:dyDescent="0.25">
      <c r="A616" s="142" t="s">
        <v>383</v>
      </c>
    </row>
    <row r="617" spans="1:1" x14ac:dyDescent="0.25">
      <c r="A617" s="142" t="s">
        <v>333</v>
      </c>
    </row>
    <row r="618" spans="1:1" x14ac:dyDescent="0.25">
      <c r="A618" s="141" t="s">
        <v>333</v>
      </c>
    </row>
    <row r="619" spans="1:1" x14ac:dyDescent="0.25">
      <c r="A619" s="141" t="s">
        <v>327</v>
      </c>
    </row>
    <row r="620" spans="1:1" x14ac:dyDescent="0.25">
      <c r="A620" s="141" t="s">
        <v>383</v>
      </c>
    </row>
    <row r="621" spans="1:1" x14ac:dyDescent="0.25">
      <c r="A621" s="141" t="s">
        <v>333</v>
      </c>
    </row>
    <row r="622" spans="1:1" x14ac:dyDescent="0.25">
      <c r="A622" s="141" t="s">
        <v>383</v>
      </c>
    </row>
    <row r="623" spans="1:1" x14ac:dyDescent="0.25">
      <c r="A623" s="141" t="s">
        <v>327</v>
      </c>
    </row>
    <row r="624" spans="1:1" x14ac:dyDescent="0.25">
      <c r="A624" s="141" t="s">
        <v>333</v>
      </c>
    </row>
    <row r="625" spans="1:1" x14ac:dyDescent="0.25">
      <c r="A625" s="141" t="s">
        <v>327</v>
      </c>
    </row>
    <row r="626" spans="1:1" x14ac:dyDescent="0.25">
      <c r="A626" s="141" t="s">
        <v>333</v>
      </c>
    </row>
    <row r="627" spans="1:1" x14ac:dyDescent="0.25">
      <c r="A627" s="141" t="s">
        <v>1678</v>
      </c>
    </row>
    <row r="628" spans="1:1" x14ac:dyDescent="0.25">
      <c r="A628" s="141" t="s">
        <v>627</v>
      </c>
    </row>
    <row r="629" spans="1:1" x14ac:dyDescent="0.25">
      <c r="A629" s="141" t="s">
        <v>1552</v>
      </c>
    </row>
    <row r="630" spans="1:1" x14ac:dyDescent="0.25">
      <c r="A630" s="141" t="s">
        <v>1182</v>
      </c>
    </row>
    <row r="631" spans="1:1" x14ac:dyDescent="0.25">
      <c r="A631" s="142" t="s">
        <v>1805</v>
      </c>
    </row>
    <row r="632" spans="1:1" x14ac:dyDescent="0.25">
      <c r="A632" s="141" t="s">
        <v>1158</v>
      </c>
    </row>
    <row r="633" spans="1:1" x14ac:dyDescent="0.25">
      <c r="A633" s="141" t="s">
        <v>1158</v>
      </c>
    </row>
    <row r="634" spans="1:1" x14ac:dyDescent="0.25">
      <c r="A634" s="141" t="s">
        <v>1573</v>
      </c>
    </row>
    <row r="635" spans="1:1" x14ac:dyDescent="0.25">
      <c r="A635" s="141" t="s">
        <v>1158</v>
      </c>
    </row>
    <row r="636" spans="1:1" x14ac:dyDescent="0.25">
      <c r="A636" s="141" t="s">
        <v>1158</v>
      </c>
    </row>
    <row r="637" spans="1:1" x14ac:dyDescent="0.25">
      <c r="A637" s="141" t="s">
        <v>1735</v>
      </c>
    </row>
    <row r="638" spans="1:1" x14ac:dyDescent="0.25">
      <c r="A638" s="141" t="s">
        <v>1206</v>
      </c>
    </row>
    <row r="639" spans="1:1" x14ac:dyDescent="0.25">
      <c r="A639" s="141" t="s">
        <v>1021</v>
      </c>
    </row>
    <row r="640" spans="1:1" x14ac:dyDescent="0.25">
      <c r="A640" s="141" t="s">
        <v>1445</v>
      </c>
    </row>
    <row r="641" spans="1:1" x14ac:dyDescent="0.25">
      <c r="A641" s="141" t="s">
        <v>1021</v>
      </c>
    </row>
    <row r="642" spans="1:1" x14ac:dyDescent="0.25">
      <c r="A642" s="141" t="s">
        <v>1399</v>
      </c>
    </row>
    <row r="643" spans="1:1" x14ac:dyDescent="0.25">
      <c r="A643" s="141" t="s">
        <v>1120</v>
      </c>
    </row>
    <row r="644" spans="1:1" x14ac:dyDescent="0.25">
      <c r="A644" s="142" t="s">
        <v>1120</v>
      </c>
    </row>
    <row r="645" spans="1:1" x14ac:dyDescent="0.25">
      <c r="A645" s="141" t="s">
        <v>1285</v>
      </c>
    </row>
    <row r="646" spans="1:1" x14ac:dyDescent="0.25">
      <c r="A646" s="141" t="s">
        <v>1285</v>
      </c>
    </row>
    <row r="647" spans="1:1" x14ac:dyDescent="0.25">
      <c r="A647" s="141" t="s">
        <v>1120</v>
      </c>
    </row>
    <row r="648" spans="1:1" x14ac:dyDescent="0.25">
      <c r="A648" s="141" t="s">
        <v>1210</v>
      </c>
    </row>
    <row r="649" spans="1:1" x14ac:dyDescent="0.25">
      <c r="A649" s="141" t="s">
        <v>1454</v>
      </c>
    </row>
    <row r="650" spans="1:1" x14ac:dyDescent="0.25">
      <c r="A650" s="141" t="s">
        <v>1454</v>
      </c>
    </row>
    <row r="651" spans="1:1" x14ac:dyDescent="0.25">
      <c r="A651" s="141" t="s">
        <v>1489</v>
      </c>
    </row>
    <row r="652" spans="1:1" x14ac:dyDescent="0.25">
      <c r="A652" s="141" t="s">
        <v>1001</v>
      </c>
    </row>
    <row r="653" spans="1:1" x14ac:dyDescent="0.25">
      <c r="A653" s="141" t="s">
        <v>377</v>
      </c>
    </row>
    <row r="654" spans="1:1" x14ac:dyDescent="0.25">
      <c r="A654" s="141" t="s">
        <v>347</v>
      </c>
    </row>
    <row r="655" spans="1:1" x14ac:dyDescent="0.25">
      <c r="A655" s="142" t="s">
        <v>329</v>
      </c>
    </row>
    <row r="656" spans="1:1" x14ac:dyDescent="0.25">
      <c r="A656" s="142" t="s">
        <v>956</v>
      </c>
    </row>
    <row r="657" spans="1:1" x14ac:dyDescent="0.25">
      <c r="A657" s="142" t="s">
        <v>1772</v>
      </c>
    </row>
    <row r="658" spans="1:1" x14ac:dyDescent="0.25">
      <c r="A658" s="141" t="s">
        <v>1278</v>
      </c>
    </row>
    <row r="659" spans="1:1" x14ac:dyDescent="0.25">
      <c r="A659" s="141" t="s">
        <v>1015</v>
      </c>
    </row>
    <row r="660" spans="1:1" x14ac:dyDescent="0.25">
      <c r="A660" s="142" t="s">
        <v>1244</v>
      </c>
    </row>
    <row r="661" spans="1:1" x14ac:dyDescent="0.25">
      <c r="A661" s="141" t="s">
        <v>1627</v>
      </c>
    </row>
    <row r="662" spans="1:1" x14ac:dyDescent="0.25">
      <c r="A662" s="142" t="s">
        <v>1596</v>
      </c>
    </row>
    <row r="663" spans="1:1" x14ac:dyDescent="0.25">
      <c r="A663" s="141" t="s">
        <v>950</v>
      </c>
    </row>
    <row r="664" spans="1:1" x14ac:dyDescent="0.25">
      <c r="A664" s="141" t="s">
        <v>1372</v>
      </c>
    </row>
    <row r="665" spans="1:1" x14ac:dyDescent="0.25">
      <c r="A665" s="142" t="s">
        <v>1578</v>
      </c>
    </row>
    <row r="666" spans="1:1" x14ac:dyDescent="0.25">
      <c r="A666" s="141" t="s">
        <v>1074</v>
      </c>
    </row>
    <row r="667" spans="1:1" x14ac:dyDescent="0.25">
      <c r="A667" s="141" t="s">
        <v>1194</v>
      </c>
    </row>
    <row r="668" spans="1:1" x14ac:dyDescent="0.25">
      <c r="A668" s="141" t="s">
        <v>1615</v>
      </c>
    </row>
    <row r="669" spans="1:1" x14ac:dyDescent="0.25">
      <c r="A669" s="141" t="s">
        <v>1137</v>
      </c>
    </row>
    <row r="670" spans="1:1" x14ac:dyDescent="0.25">
      <c r="A670" s="141" t="s">
        <v>1740</v>
      </c>
    </row>
    <row r="671" spans="1:1" x14ac:dyDescent="0.25">
      <c r="A671" s="141" t="s">
        <v>1502</v>
      </c>
    </row>
    <row r="672" spans="1:1" x14ac:dyDescent="0.25">
      <c r="A672" s="141" t="s">
        <v>1585</v>
      </c>
    </row>
    <row r="673" spans="1:1" x14ac:dyDescent="0.25">
      <c r="A673" s="142" t="s">
        <v>1174</v>
      </c>
    </row>
    <row r="674" spans="1:1" x14ac:dyDescent="0.25">
      <c r="A674" s="141" t="s">
        <v>1706</v>
      </c>
    </row>
    <row r="675" spans="1:1" x14ac:dyDescent="0.25">
      <c r="A675" s="141" t="s">
        <v>1308</v>
      </c>
    </row>
    <row r="676" spans="1:1" x14ac:dyDescent="0.25">
      <c r="A676" s="141" t="s">
        <v>1421</v>
      </c>
    </row>
    <row r="677" spans="1:1" x14ac:dyDescent="0.25">
      <c r="A677" s="141" t="s">
        <v>1122</v>
      </c>
    </row>
    <row r="678" spans="1:1" x14ac:dyDescent="0.25">
      <c r="A678" s="141" t="s">
        <v>1736</v>
      </c>
    </row>
    <row r="679" spans="1:1" x14ac:dyDescent="0.25">
      <c r="A679" s="141" t="s">
        <v>1241</v>
      </c>
    </row>
    <row r="680" spans="1:1" x14ac:dyDescent="0.25">
      <c r="A680" s="141" t="s">
        <v>1628</v>
      </c>
    </row>
    <row r="681" spans="1:1" x14ac:dyDescent="0.25">
      <c r="A681" s="141" t="s">
        <v>1628</v>
      </c>
    </row>
    <row r="682" spans="1:1" x14ac:dyDescent="0.25">
      <c r="A682" s="141" t="s">
        <v>1167</v>
      </c>
    </row>
    <row r="683" spans="1:1" x14ac:dyDescent="0.25">
      <c r="A683" s="141" t="s">
        <v>1243</v>
      </c>
    </row>
    <row r="684" spans="1:1" x14ac:dyDescent="0.25">
      <c r="A684" s="142" t="s">
        <v>955</v>
      </c>
    </row>
    <row r="685" spans="1:1" x14ac:dyDescent="0.25">
      <c r="A685" s="141" t="s">
        <v>1042</v>
      </c>
    </row>
    <row r="686" spans="1:1" x14ac:dyDescent="0.25">
      <c r="A686" s="141" t="s">
        <v>1239</v>
      </c>
    </row>
    <row r="687" spans="1:1" x14ac:dyDescent="0.25">
      <c r="A687" s="141" t="s">
        <v>1452</v>
      </c>
    </row>
    <row r="688" spans="1:1" x14ac:dyDescent="0.25">
      <c r="A688" s="141" t="s">
        <v>1584</v>
      </c>
    </row>
    <row r="689" spans="1:1" x14ac:dyDescent="0.25">
      <c r="A689" s="141" t="s">
        <v>1127</v>
      </c>
    </row>
    <row r="690" spans="1:1" x14ac:dyDescent="0.25">
      <c r="A690" s="141" t="s">
        <v>1108</v>
      </c>
    </row>
    <row r="691" spans="1:1" x14ac:dyDescent="0.25">
      <c r="A691" s="141" t="s">
        <v>1266</v>
      </c>
    </row>
    <row r="692" spans="1:1" x14ac:dyDescent="0.25">
      <c r="A692" s="141" t="s">
        <v>1071</v>
      </c>
    </row>
    <row r="693" spans="1:1" x14ac:dyDescent="0.25">
      <c r="A693" s="141" t="s">
        <v>1217</v>
      </c>
    </row>
    <row r="694" spans="1:1" x14ac:dyDescent="0.25">
      <c r="A694" s="141" t="s">
        <v>961</v>
      </c>
    </row>
    <row r="695" spans="1:1" x14ac:dyDescent="0.25">
      <c r="A695" s="142" t="s">
        <v>1488</v>
      </c>
    </row>
    <row r="696" spans="1:1" x14ac:dyDescent="0.25">
      <c r="A696" s="142" t="s">
        <v>1288</v>
      </c>
    </row>
    <row r="697" spans="1:1" x14ac:dyDescent="0.25">
      <c r="A697" s="141" t="s">
        <v>1044</v>
      </c>
    </row>
    <row r="698" spans="1:1" x14ac:dyDescent="0.25">
      <c r="A698" s="141" t="s">
        <v>1389</v>
      </c>
    </row>
    <row r="699" spans="1:1" x14ac:dyDescent="0.25">
      <c r="A699" s="141" t="s">
        <v>1771</v>
      </c>
    </row>
    <row r="700" spans="1:1" x14ac:dyDescent="0.25">
      <c r="A700" s="141" t="s">
        <v>1692</v>
      </c>
    </row>
    <row r="701" spans="1:1" x14ac:dyDescent="0.25">
      <c r="A701" s="141" t="s">
        <v>1485</v>
      </c>
    </row>
    <row r="702" spans="1:1" x14ac:dyDescent="0.25">
      <c r="A702" s="141" t="s">
        <v>1347</v>
      </c>
    </row>
    <row r="703" spans="1:1" x14ac:dyDescent="0.25">
      <c r="A703" s="141" t="s">
        <v>1712</v>
      </c>
    </row>
    <row r="704" spans="1:1" x14ac:dyDescent="0.25">
      <c r="A704" s="142" t="s">
        <v>1319</v>
      </c>
    </row>
    <row r="705" spans="1:1" x14ac:dyDescent="0.25">
      <c r="A705" s="141" t="s">
        <v>1606</v>
      </c>
    </row>
    <row r="706" spans="1:1" x14ac:dyDescent="0.25">
      <c r="A706" s="141" t="s">
        <v>1773</v>
      </c>
    </row>
    <row r="707" spans="1:1" x14ac:dyDescent="0.25">
      <c r="A707" s="142" t="s">
        <v>1090</v>
      </c>
    </row>
    <row r="708" spans="1:1" x14ac:dyDescent="0.25">
      <c r="A708" s="141" t="s">
        <v>1734</v>
      </c>
    </row>
    <row r="709" spans="1:1" x14ac:dyDescent="0.25">
      <c r="A709" s="141" t="s">
        <v>1806</v>
      </c>
    </row>
    <row r="710" spans="1:1" x14ac:dyDescent="0.25">
      <c r="A710" s="141" t="s">
        <v>1616</v>
      </c>
    </row>
    <row r="711" spans="1:1" x14ac:dyDescent="0.25">
      <c r="A711" s="142" t="s">
        <v>1203</v>
      </c>
    </row>
    <row r="712" spans="1:1" x14ac:dyDescent="0.25">
      <c r="A712" s="141" t="s">
        <v>1199</v>
      </c>
    </row>
    <row r="713" spans="1:1" x14ac:dyDescent="0.25">
      <c r="A713" s="141" t="s">
        <v>1149</v>
      </c>
    </row>
    <row r="714" spans="1:1" x14ac:dyDescent="0.25">
      <c r="A714" s="141" t="s">
        <v>1149</v>
      </c>
    </row>
    <row r="715" spans="1:1" x14ac:dyDescent="0.25">
      <c r="A715" s="141" t="s">
        <v>1083</v>
      </c>
    </row>
    <row r="716" spans="1:1" x14ac:dyDescent="0.25">
      <c r="A716" s="141" t="s">
        <v>1572</v>
      </c>
    </row>
    <row r="717" spans="1:1" x14ac:dyDescent="0.25">
      <c r="A717" s="141" t="s">
        <v>1128</v>
      </c>
    </row>
    <row r="718" spans="1:1" x14ac:dyDescent="0.25">
      <c r="A718" s="141" t="s">
        <v>1376</v>
      </c>
    </row>
    <row r="719" spans="1:1" x14ac:dyDescent="0.25">
      <c r="A719" s="142" t="s">
        <v>1660</v>
      </c>
    </row>
    <row r="720" spans="1:1" x14ac:dyDescent="0.25">
      <c r="A720" s="142" t="s">
        <v>1795</v>
      </c>
    </row>
    <row r="721" spans="1:1" x14ac:dyDescent="0.25">
      <c r="A721" s="141" t="s">
        <v>1535</v>
      </c>
    </row>
    <row r="722" spans="1:1" x14ac:dyDescent="0.25">
      <c r="A722" s="142" t="s">
        <v>1065</v>
      </c>
    </row>
    <row r="723" spans="1:1" x14ac:dyDescent="0.25">
      <c r="A723" s="141" t="s">
        <v>1259</v>
      </c>
    </row>
    <row r="724" spans="1:1" x14ac:dyDescent="0.25">
      <c r="A724" s="141" t="s">
        <v>1131</v>
      </c>
    </row>
    <row r="725" spans="1:1" x14ac:dyDescent="0.25">
      <c r="A725" s="141" t="s">
        <v>1410</v>
      </c>
    </row>
    <row r="726" spans="1:1" x14ac:dyDescent="0.25">
      <c r="A726" s="141" t="s">
        <v>1240</v>
      </c>
    </row>
    <row r="727" spans="1:1" x14ac:dyDescent="0.25">
      <c r="A727" s="141" t="s">
        <v>1729</v>
      </c>
    </row>
    <row r="728" spans="1:1" x14ac:dyDescent="0.25">
      <c r="A728" s="141" t="s">
        <v>1381</v>
      </c>
    </row>
    <row r="729" spans="1:1" x14ac:dyDescent="0.25">
      <c r="A729" s="141" t="s">
        <v>1401</v>
      </c>
    </row>
    <row r="730" spans="1:1" x14ac:dyDescent="0.25">
      <c r="A730" s="141" t="s">
        <v>1579</v>
      </c>
    </row>
    <row r="731" spans="1:1" x14ac:dyDescent="0.25">
      <c r="A731" s="141" t="s">
        <v>1320</v>
      </c>
    </row>
    <row r="732" spans="1:1" x14ac:dyDescent="0.25">
      <c r="A732" s="142" t="s">
        <v>1211</v>
      </c>
    </row>
    <row r="733" spans="1:1" x14ac:dyDescent="0.25">
      <c r="A733" s="141" t="s">
        <v>1339</v>
      </c>
    </row>
    <row r="734" spans="1:1" x14ac:dyDescent="0.25">
      <c r="A734" s="141" t="s">
        <v>1272</v>
      </c>
    </row>
    <row r="735" spans="1:1" x14ac:dyDescent="0.25">
      <c r="A735" s="141" t="s">
        <v>1077</v>
      </c>
    </row>
    <row r="736" spans="1:1" x14ac:dyDescent="0.25">
      <c r="A736" s="141" t="s">
        <v>1205</v>
      </c>
    </row>
    <row r="737" spans="1:1" x14ac:dyDescent="0.25">
      <c r="A737" s="141" t="s">
        <v>1563</v>
      </c>
    </row>
    <row r="738" spans="1:1" x14ac:dyDescent="0.25">
      <c r="A738" s="141" t="s">
        <v>1196</v>
      </c>
    </row>
    <row r="739" spans="1:1" x14ac:dyDescent="0.25">
      <c r="A739" s="141" t="s">
        <v>1002</v>
      </c>
    </row>
    <row r="740" spans="1:1" x14ac:dyDescent="0.25">
      <c r="A740" s="141" t="s">
        <v>1439</v>
      </c>
    </row>
    <row r="741" spans="1:1" x14ac:dyDescent="0.25">
      <c r="A741" s="141" t="s">
        <v>1198</v>
      </c>
    </row>
    <row r="742" spans="1:1" x14ac:dyDescent="0.25">
      <c r="A742" s="141" t="s">
        <v>1565</v>
      </c>
    </row>
    <row r="743" spans="1:1" x14ac:dyDescent="0.25">
      <c r="A743" s="141" t="s">
        <v>1007</v>
      </c>
    </row>
    <row r="744" spans="1:1" x14ac:dyDescent="0.25">
      <c r="A744" s="141" t="s">
        <v>1607</v>
      </c>
    </row>
    <row r="745" spans="1:1" x14ac:dyDescent="0.25">
      <c r="A745" s="141" t="s">
        <v>1601</v>
      </c>
    </row>
    <row r="746" spans="1:1" x14ac:dyDescent="0.25">
      <c r="A746" s="141" t="s">
        <v>1433</v>
      </c>
    </row>
    <row r="747" spans="1:1" x14ac:dyDescent="0.25">
      <c r="A747" s="141" t="s">
        <v>1433</v>
      </c>
    </row>
    <row r="748" spans="1:1" x14ac:dyDescent="0.25">
      <c r="A748" s="141" t="s">
        <v>1560</v>
      </c>
    </row>
    <row r="749" spans="1:1" x14ac:dyDescent="0.25">
      <c r="A749" s="141" t="s">
        <v>1121</v>
      </c>
    </row>
    <row r="750" spans="1:1" x14ac:dyDescent="0.25">
      <c r="A750" s="141" t="s">
        <v>1155</v>
      </c>
    </row>
    <row r="751" spans="1:1" x14ac:dyDescent="0.25">
      <c r="A751" s="141" t="s">
        <v>1166</v>
      </c>
    </row>
    <row r="752" spans="1:1" x14ac:dyDescent="0.25">
      <c r="A752" s="141" t="s">
        <v>1429</v>
      </c>
    </row>
    <row r="753" spans="1:1" x14ac:dyDescent="0.25">
      <c r="A753" s="141" t="s">
        <v>1168</v>
      </c>
    </row>
    <row r="754" spans="1:1" x14ac:dyDescent="0.25">
      <c r="A754" s="141" t="s">
        <v>1436</v>
      </c>
    </row>
    <row r="755" spans="1:1" x14ac:dyDescent="0.25">
      <c r="A755" s="141" t="s">
        <v>1656</v>
      </c>
    </row>
    <row r="756" spans="1:1" x14ac:dyDescent="0.25">
      <c r="A756" s="141" t="s">
        <v>1294</v>
      </c>
    </row>
    <row r="757" spans="1:1" x14ac:dyDescent="0.25">
      <c r="A757" s="141" t="s">
        <v>1317</v>
      </c>
    </row>
    <row r="758" spans="1:1" x14ac:dyDescent="0.25">
      <c r="A758" s="141" t="s">
        <v>1098</v>
      </c>
    </row>
    <row r="759" spans="1:1" x14ac:dyDescent="0.25">
      <c r="A759" s="142" t="s">
        <v>1384</v>
      </c>
    </row>
    <row r="760" spans="1:1" x14ac:dyDescent="0.25">
      <c r="A760" s="141" t="s">
        <v>1208</v>
      </c>
    </row>
    <row r="761" spans="1:1" x14ac:dyDescent="0.25">
      <c r="A761" s="141" t="s">
        <v>1152</v>
      </c>
    </row>
    <row r="762" spans="1:1" x14ac:dyDescent="0.25">
      <c r="A762" s="141" t="s">
        <v>1069</v>
      </c>
    </row>
    <row r="763" spans="1:1" x14ac:dyDescent="0.25">
      <c r="A763" s="142" t="s">
        <v>1529</v>
      </c>
    </row>
    <row r="764" spans="1:1" x14ac:dyDescent="0.25">
      <c r="A764" s="142" t="s">
        <v>1008</v>
      </c>
    </row>
    <row r="765" spans="1:1" x14ac:dyDescent="0.25">
      <c r="A765" s="141" t="s">
        <v>1008</v>
      </c>
    </row>
    <row r="766" spans="1:1" x14ac:dyDescent="0.25">
      <c r="A766" s="141" t="s">
        <v>1231</v>
      </c>
    </row>
    <row r="767" spans="1:1" x14ac:dyDescent="0.25">
      <c r="A767" s="141" t="s">
        <v>1231</v>
      </c>
    </row>
    <row r="768" spans="1:1" x14ac:dyDescent="0.25">
      <c r="A768" s="141" t="s">
        <v>1008</v>
      </c>
    </row>
    <row r="769" spans="1:1" x14ac:dyDescent="0.25">
      <c r="A769" s="141" t="s">
        <v>1008</v>
      </c>
    </row>
    <row r="770" spans="1:1" x14ac:dyDescent="0.25">
      <c r="A770" s="141" t="s">
        <v>1231</v>
      </c>
    </row>
    <row r="771" spans="1:1" x14ac:dyDescent="0.25">
      <c r="A771" s="141" t="s">
        <v>1008</v>
      </c>
    </row>
    <row r="772" spans="1:1" x14ac:dyDescent="0.25">
      <c r="A772" s="141" t="s">
        <v>1008</v>
      </c>
    </row>
    <row r="773" spans="1:1" x14ac:dyDescent="0.25">
      <c r="A773" s="141" t="s">
        <v>1231</v>
      </c>
    </row>
    <row r="774" spans="1:1" x14ac:dyDescent="0.25">
      <c r="A774" s="141" t="s">
        <v>1231</v>
      </c>
    </row>
    <row r="775" spans="1:1" x14ac:dyDescent="0.25">
      <c r="A775" s="141" t="s">
        <v>1008</v>
      </c>
    </row>
    <row r="776" spans="1:1" x14ac:dyDescent="0.25">
      <c r="A776" s="141" t="s">
        <v>1231</v>
      </c>
    </row>
    <row r="777" spans="1:1" x14ac:dyDescent="0.25">
      <c r="A777" s="141" t="s">
        <v>1231</v>
      </c>
    </row>
    <row r="778" spans="1:1" x14ac:dyDescent="0.25">
      <c r="A778" s="141" t="s">
        <v>1008</v>
      </c>
    </row>
    <row r="779" spans="1:1" x14ac:dyDescent="0.25">
      <c r="A779" s="141" t="s">
        <v>1231</v>
      </c>
    </row>
    <row r="780" spans="1:1" x14ac:dyDescent="0.25">
      <c r="A780" s="141" t="s">
        <v>1008</v>
      </c>
    </row>
    <row r="781" spans="1:1" x14ac:dyDescent="0.25">
      <c r="A781" s="141" t="s">
        <v>1008</v>
      </c>
    </row>
    <row r="782" spans="1:1" x14ac:dyDescent="0.25">
      <c r="A782" s="141" t="s">
        <v>1525</v>
      </c>
    </row>
    <row r="783" spans="1:1" x14ac:dyDescent="0.25">
      <c r="A783" s="141" t="s">
        <v>1609</v>
      </c>
    </row>
    <row r="784" spans="1:1" x14ac:dyDescent="0.25">
      <c r="A784" s="141" t="s">
        <v>1237</v>
      </c>
    </row>
    <row r="785" spans="1:1" x14ac:dyDescent="0.25">
      <c r="A785" s="141" t="s">
        <v>1276</v>
      </c>
    </row>
    <row r="786" spans="1:1" x14ac:dyDescent="0.25">
      <c r="A786" s="142" t="s">
        <v>1791</v>
      </c>
    </row>
    <row r="787" spans="1:1" x14ac:dyDescent="0.25">
      <c r="A787" s="141" t="s">
        <v>954</v>
      </c>
    </row>
    <row r="788" spans="1:1" x14ac:dyDescent="0.25">
      <c r="A788" s="141" t="s">
        <v>954</v>
      </c>
    </row>
    <row r="789" spans="1:1" x14ac:dyDescent="0.25">
      <c r="A789" s="141" t="s">
        <v>1408</v>
      </c>
    </row>
    <row r="790" spans="1:1" x14ac:dyDescent="0.25">
      <c r="A790" s="141" t="s">
        <v>1417</v>
      </c>
    </row>
    <row r="791" spans="1:1" x14ac:dyDescent="0.25">
      <c r="A791" s="141" t="s">
        <v>1017</v>
      </c>
    </row>
    <row r="792" spans="1:1" x14ac:dyDescent="0.25">
      <c r="A792" s="141" t="s">
        <v>1038</v>
      </c>
    </row>
    <row r="793" spans="1:1" x14ac:dyDescent="0.25">
      <c r="A793" s="141" t="s">
        <v>1054</v>
      </c>
    </row>
    <row r="794" spans="1:1" x14ac:dyDescent="0.25">
      <c r="A794" s="141" t="s">
        <v>1038</v>
      </c>
    </row>
    <row r="795" spans="1:1" x14ac:dyDescent="0.25">
      <c r="A795" s="141" t="s">
        <v>1054</v>
      </c>
    </row>
    <row r="796" spans="1:1" x14ac:dyDescent="0.25">
      <c r="A796" s="142" t="s">
        <v>1054</v>
      </c>
    </row>
    <row r="797" spans="1:1" x14ac:dyDescent="0.25">
      <c r="A797" s="141" t="s">
        <v>1038</v>
      </c>
    </row>
    <row r="798" spans="1:1" x14ac:dyDescent="0.25">
      <c r="A798" s="141" t="s">
        <v>1038</v>
      </c>
    </row>
    <row r="799" spans="1:1" x14ac:dyDescent="0.25">
      <c r="A799" s="141" t="s">
        <v>1038</v>
      </c>
    </row>
    <row r="800" spans="1:1" x14ac:dyDescent="0.25">
      <c r="A800" s="142" t="s">
        <v>1038</v>
      </c>
    </row>
    <row r="801" spans="1:1" x14ac:dyDescent="0.25">
      <c r="A801" s="142" t="s">
        <v>1054</v>
      </c>
    </row>
    <row r="802" spans="1:1" x14ac:dyDescent="0.25">
      <c r="A802" s="141" t="s">
        <v>1017</v>
      </c>
    </row>
    <row r="803" spans="1:1" x14ac:dyDescent="0.25">
      <c r="A803" s="142" t="s">
        <v>1017</v>
      </c>
    </row>
    <row r="804" spans="1:1" x14ac:dyDescent="0.25">
      <c r="A804" s="141" t="s">
        <v>1054</v>
      </c>
    </row>
    <row r="805" spans="1:1" x14ac:dyDescent="0.25">
      <c r="A805" s="141" t="s">
        <v>1038</v>
      </c>
    </row>
    <row r="806" spans="1:1" x14ac:dyDescent="0.25">
      <c r="A806" s="141" t="s">
        <v>1038</v>
      </c>
    </row>
    <row r="807" spans="1:1" x14ac:dyDescent="0.25">
      <c r="A807" s="141" t="s">
        <v>1038</v>
      </c>
    </row>
    <row r="808" spans="1:1" x14ac:dyDescent="0.25">
      <c r="A808" s="141" t="s">
        <v>1017</v>
      </c>
    </row>
    <row r="809" spans="1:1" x14ac:dyDescent="0.25">
      <c r="A809" s="142" t="s">
        <v>1038</v>
      </c>
    </row>
    <row r="810" spans="1:1" x14ac:dyDescent="0.25">
      <c r="A810" s="142" t="s">
        <v>1054</v>
      </c>
    </row>
    <row r="811" spans="1:1" x14ac:dyDescent="0.25">
      <c r="A811" s="141" t="s">
        <v>1038</v>
      </c>
    </row>
    <row r="812" spans="1:1" x14ac:dyDescent="0.25">
      <c r="A812" s="141" t="s">
        <v>1054</v>
      </c>
    </row>
    <row r="813" spans="1:1" x14ac:dyDescent="0.25">
      <c r="A813" s="142" t="s">
        <v>1054</v>
      </c>
    </row>
    <row r="814" spans="1:1" x14ac:dyDescent="0.25">
      <c r="A814" s="141" t="s">
        <v>1054</v>
      </c>
    </row>
    <row r="815" spans="1:1" x14ac:dyDescent="0.25">
      <c r="A815" s="142" t="s">
        <v>1054</v>
      </c>
    </row>
    <row r="816" spans="1:1" x14ac:dyDescent="0.25">
      <c r="A816" s="141" t="s">
        <v>1054</v>
      </c>
    </row>
    <row r="817" spans="1:1" x14ac:dyDescent="0.25">
      <c r="A817" s="141" t="s">
        <v>1038</v>
      </c>
    </row>
    <row r="818" spans="1:1" x14ac:dyDescent="0.25">
      <c r="A818" s="141" t="s">
        <v>1054</v>
      </c>
    </row>
    <row r="819" spans="1:1" x14ac:dyDescent="0.25">
      <c r="A819" s="142" t="s">
        <v>1038</v>
      </c>
    </row>
    <row r="820" spans="1:1" x14ac:dyDescent="0.25">
      <c r="A820" s="141" t="s">
        <v>1054</v>
      </c>
    </row>
    <row r="821" spans="1:1" x14ac:dyDescent="0.25">
      <c r="A821" s="141" t="s">
        <v>1054</v>
      </c>
    </row>
    <row r="822" spans="1:1" x14ac:dyDescent="0.25">
      <c r="A822" s="141" t="s">
        <v>1038</v>
      </c>
    </row>
    <row r="823" spans="1:1" x14ac:dyDescent="0.25">
      <c r="A823" s="141" t="s">
        <v>1054</v>
      </c>
    </row>
    <row r="824" spans="1:1" x14ac:dyDescent="0.25">
      <c r="A824" s="141" t="s">
        <v>1054</v>
      </c>
    </row>
    <row r="825" spans="1:1" x14ac:dyDescent="0.25">
      <c r="A825" s="141" t="s">
        <v>1539</v>
      </c>
    </row>
    <row r="826" spans="1:1" x14ac:dyDescent="0.25">
      <c r="A826" s="141" t="s">
        <v>963</v>
      </c>
    </row>
    <row r="827" spans="1:1" x14ac:dyDescent="0.25">
      <c r="A827" s="141" t="s">
        <v>1252</v>
      </c>
    </row>
    <row r="828" spans="1:1" x14ac:dyDescent="0.25">
      <c r="A828" s="141" t="s">
        <v>1252</v>
      </c>
    </row>
    <row r="829" spans="1:1" x14ac:dyDescent="0.25">
      <c r="A829" s="141" t="s">
        <v>1079</v>
      </c>
    </row>
    <row r="830" spans="1:1" x14ac:dyDescent="0.25">
      <c r="A830" s="141" t="s">
        <v>1746</v>
      </c>
    </row>
    <row r="831" spans="1:1" x14ac:dyDescent="0.25">
      <c r="A831" s="141" t="s">
        <v>1191</v>
      </c>
    </row>
    <row r="832" spans="1:1" x14ac:dyDescent="0.25">
      <c r="A832" s="141" t="s">
        <v>1737</v>
      </c>
    </row>
    <row r="833" spans="1:1" x14ac:dyDescent="0.25">
      <c r="A833" s="141" t="s">
        <v>1070</v>
      </c>
    </row>
    <row r="834" spans="1:1" x14ac:dyDescent="0.25">
      <c r="A834" s="141" t="s">
        <v>1554</v>
      </c>
    </row>
    <row r="835" spans="1:1" x14ac:dyDescent="0.25">
      <c r="A835" s="141" t="s">
        <v>1430</v>
      </c>
    </row>
    <row r="836" spans="1:1" x14ac:dyDescent="0.25">
      <c r="A836" s="141" t="s">
        <v>1720</v>
      </c>
    </row>
    <row r="837" spans="1:1" x14ac:dyDescent="0.25">
      <c r="A837" s="141" t="s">
        <v>1361</v>
      </c>
    </row>
    <row r="838" spans="1:1" x14ac:dyDescent="0.25">
      <c r="A838" s="141" t="s">
        <v>1028</v>
      </c>
    </row>
    <row r="839" spans="1:1" x14ac:dyDescent="0.25">
      <c r="A839" s="141" t="s">
        <v>1630</v>
      </c>
    </row>
    <row r="840" spans="1:1" x14ac:dyDescent="0.25">
      <c r="A840" s="141" t="s">
        <v>1793</v>
      </c>
    </row>
    <row r="841" spans="1:1" x14ac:dyDescent="0.25">
      <c r="A841" s="141" t="s">
        <v>1112</v>
      </c>
    </row>
    <row r="842" spans="1:1" x14ac:dyDescent="0.25">
      <c r="A842" s="141" t="s">
        <v>959</v>
      </c>
    </row>
    <row r="843" spans="1:1" x14ac:dyDescent="0.25">
      <c r="A843" s="141" t="s">
        <v>987</v>
      </c>
    </row>
    <row r="844" spans="1:1" x14ac:dyDescent="0.25">
      <c r="A844" s="141" t="s">
        <v>987</v>
      </c>
    </row>
    <row r="845" spans="1:1" x14ac:dyDescent="0.25">
      <c r="A845" s="141" t="s">
        <v>1420</v>
      </c>
    </row>
    <row r="846" spans="1:1" x14ac:dyDescent="0.25">
      <c r="A846" s="142" t="s">
        <v>959</v>
      </c>
    </row>
    <row r="847" spans="1:1" x14ac:dyDescent="0.25">
      <c r="A847" s="141" t="s">
        <v>959</v>
      </c>
    </row>
    <row r="848" spans="1:1" x14ac:dyDescent="0.25">
      <c r="A848" s="142" t="s">
        <v>1705</v>
      </c>
    </row>
    <row r="849" spans="1:1" x14ac:dyDescent="0.25">
      <c r="A849" s="141" t="s">
        <v>1012</v>
      </c>
    </row>
    <row r="850" spans="1:1" x14ac:dyDescent="0.25">
      <c r="A850" s="141" t="s">
        <v>1235</v>
      </c>
    </row>
    <row r="851" spans="1:1" x14ac:dyDescent="0.25">
      <c r="A851" s="142" t="s">
        <v>1598</v>
      </c>
    </row>
    <row r="852" spans="1:1" x14ac:dyDescent="0.25">
      <c r="A852" s="141" t="s">
        <v>1453</v>
      </c>
    </row>
    <row r="853" spans="1:1" x14ac:dyDescent="0.25">
      <c r="A853" s="141" t="s">
        <v>1580</v>
      </c>
    </row>
    <row r="854" spans="1:1" x14ac:dyDescent="0.25">
      <c r="A854" s="141" t="s">
        <v>1261</v>
      </c>
    </row>
    <row r="855" spans="1:1" x14ac:dyDescent="0.25">
      <c r="A855" s="141" t="s">
        <v>1484</v>
      </c>
    </row>
    <row r="856" spans="1:1" x14ac:dyDescent="0.25">
      <c r="A856" s="141" t="s">
        <v>1019</v>
      </c>
    </row>
    <row r="857" spans="1:1" x14ac:dyDescent="0.25">
      <c r="A857" s="141" t="s">
        <v>1752</v>
      </c>
    </row>
    <row r="858" spans="1:1" x14ac:dyDescent="0.25">
      <c r="A858" s="141" t="s">
        <v>1365</v>
      </c>
    </row>
    <row r="859" spans="1:1" x14ac:dyDescent="0.25">
      <c r="A859" s="142" t="s">
        <v>1020</v>
      </c>
    </row>
    <row r="860" spans="1:1" x14ac:dyDescent="0.25">
      <c r="A860" s="142" t="s">
        <v>1295</v>
      </c>
    </row>
    <row r="861" spans="1:1" x14ac:dyDescent="0.25">
      <c r="A861" s="141" t="s">
        <v>1379</v>
      </c>
    </row>
    <row r="862" spans="1:1" x14ac:dyDescent="0.25">
      <c r="A862" s="141" t="s">
        <v>1523</v>
      </c>
    </row>
    <row r="863" spans="1:1" x14ac:dyDescent="0.25">
      <c r="A863" s="141" t="s">
        <v>967</v>
      </c>
    </row>
    <row r="864" spans="1:1" x14ac:dyDescent="0.25">
      <c r="A864" s="141" t="s">
        <v>1463</v>
      </c>
    </row>
    <row r="865" spans="1:1" x14ac:dyDescent="0.25">
      <c r="A865" s="141" t="s">
        <v>1150</v>
      </c>
    </row>
    <row r="866" spans="1:1" x14ac:dyDescent="0.25">
      <c r="A866" s="141" t="s">
        <v>1209</v>
      </c>
    </row>
    <row r="867" spans="1:1" x14ac:dyDescent="0.25">
      <c r="A867" s="141" t="s">
        <v>1651</v>
      </c>
    </row>
    <row r="868" spans="1:1" x14ac:dyDescent="0.25">
      <c r="A868" s="141" t="s">
        <v>1183</v>
      </c>
    </row>
    <row r="869" spans="1:1" x14ac:dyDescent="0.25">
      <c r="A869" s="141" t="s">
        <v>1625</v>
      </c>
    </row>
    <row r="870" spans="1:1" x14ac:dyDescent="0.25">
      <c r="A870" s="141" t="s">
        <v>960</v>
      </c>
    </row>
    <row r="871" spans="1:1" x14ac:dyDescent="0.25">
      <c r="A871" s="142" t="s">
        <v>1212</v>
      </c>
    </row>
    <row r="872" spans="1:1" x14ac:dyDescent="0.25">
      <c r="A872" s="141" t="s">
        <v>1503</v>
      </c>
    </row>
    <row r="873" spans="1:1" x14ac:dyDescent="0.25">
      <c r="A873" s="141" t="s">
        <v>1785</v>
      </c>
    </row>
    <row r="874" spans="1:1" x14ac:dyDescent="0.25">
      <c r="A874" s="142" t="s">
        <v>1655</v>
      </c>
    </row>
    <row r="875" spans="1:1" x14ac:dyDescent="0.25">
      <c r="A875" s="141" t="s">
        <v>1608</v>
      </c>
    </row>
    <row r="876" spans="1:1" x14ac:dyDescent="0.25">
      <c r="A876" s="141" t="s">
        <v>1238</v>
      </c>
    </row>
    <row r="877" spans="1:1" x14ac:dyDescent="0.25">
      <c r="A877" s="141" t="s">
        <v>1367</v>
      </c>
    </row>
    <row r="878" spans="1:1" x14ac:dyDescent="0.25">
      <c r="A878" s="141" t="s">
        <v>1582</v>
      </c>
    </row>
    <row r="879" spans="1:1" x14ac:dyDescent="0.25">
      <c r="A879" s="141" t="s">
        <v>1634</v>
      </c>
    </row>
    <row r="880" spans="1:1" x14ac:dyDescent="0.25">
      <c r="A880" s="141" t="s">
        <v>1418</v>
      </c>
    </row>
    <row r="881" spans="1:1" x14ac:dyDescent="0.25">
      <c r="A881" s="141" t="s">
        <v>1414</v>
      </c>
    </row>
    <row r="882" spans="1:1" x14ac:dyDescent="0.25">
      <c r="A882" s="141" t="s">
        <v>1359</v>
      </c>
    </row>
    <row r="883" spans="1:1" x14ac:dyDescent="0.25">
      <c r="A883" s="141" t="s">
        <v>1088</v>
      </c>
    </row>
    <row r="884" spans="1:1" x14ac:dyDescent="0.25">
      <c r="A884" s="141" t="s">
        <v>1189</v>
      </c>
    </row>
    <row r="885" spans="1:1" x14ac:dyDescent="0.25">
      <c r="A885" s="141" t="s">
        <v>1742</v>
      </c>
    </row>
    <row r="886" spans="1:1" x14ac:dyDescent="0.25">
      <c r="A886" s="141" t="s">
        <v>1163</v>
      </c>
    </row>
    <row r="887" spans="1:1" x14ac:dyDescent="0.25">
      <c r="A887" s="141" t="s">
        <v>1553</v>
      </c>
    </row>
    <row r="888" spans="1:1" x14ac:dyDescent="0.25">
      <c r="A888" s="142" t="s">
        <v>1650</v>
      </c>
    </row>
    <row r="889" spans="1:1" x14ac:dyDescent="0.25">
      <c r="A889" s="141" t="s">
        <v>1762</v>
      </c>
    </row>
    <row r="890" spans="1:1" x14ac:dyDescent="0.25">
      <c r="A890" s="141" t="s">
        <v>1568</v>
      </c>
    </row>
    <row r="891" spans="1:1" x14ac:dyDescent="0.25">
      <c r="A891" s="141" t="s">
        <v>1146</v>
      </c>
    </row>
    <row r="892" spans="1:1" x14ac:dyDescent="0.25">
      <c r="A892" s="141" t="s">
        <v>1631</v>
      </c>
    </row>
    <row r="893" spans="1:1" x14ac:dyDescent="0.25">
      <c r="A893" s="141" t="s">
        <v>1173</v>
      </c>
    </row>
    <row r="894" spans="1:1" x14ac:dyDescent="0.25">
      <c r="A894" s="142" t="s">
        <v>1431</v>
      </c>
    </row>
    <row r="895" spans="1:1" x14ac:dyDescent="0.25">
      <c r="A895" s="141" t="s">
        <v>1356</v>
      </c>
    </row>
    <row r="896" spans="1:1" x14ac:dyDescent="0.25">
      <c r="A896" s="141" t="s">
        <v>998</v>
      </c>
    </row>
    <row r="897" spans="1:1" x14ac:dyDescent="0.25">
      <c r="A897" s="141" t="s">
        <v>1517</v>
      </c>
    </row>
    <row r="898" spans="1:1" x14ac:dyDescent="0.25">
      <c r="A898" s="142" t="s">
        <v>1564</v>
      </c>
    </row>
    <row r="899" spans="1:1" x14ac:dyDescent="0.25">
      <c r="A899" s="142" t="s">
        <v>1682</v>
      </c>
    </row>
    <row r="900" spans="1:1" x14ac:dyDescent="0.25">
      <c r="A900" s="141" t="s">
        <v>1782</v>
      </c>
    </row>
    <row r="901" spans="1:1" x14ac:dyDescent="0.25">
      <c r="A901" s="141" t="s">
        <v>1126</v>
      </c>
    </row>
    <row r="902" spans="1:1" x14ac:dyDescent="0.25">
      <c r="A902" s="141" t="s">
        <v>1685</v>
      </c>
    </row>
    <row r="903" spans="1:1" x14ac:dyDescent="0.25">
      <c r="A903" s="141" t="s">
        <v>1532</v>
      </c>
    </row>
    <row r="904" spans="1:1" x14ac:dyDescent="0.25">
      <c r="A904" s="141" t="s">
        <v>1188</v>
      </c>
    </row>
    <row r="905" spans="1:1" x14ac:dyDescent="0.25">
      <c r="A905" s="142" t="s">
        <v>988</v>
      </c>
    </row>
    <row r="906" spans="1:1" x14ac:dyDescent="0.25">
      <c r="A906" s="141" t="s">
        <v>999</v>
      </c>
    </row>
    <row r="907" spans="1:1" x14ac:dyDescent="0.25">
      <c r="A907" s="141" t="s">
        <v>1248</v>
      </c>
    </row>
    <row r="908" spans="1:1" x14ac:dyDescent="0.25">
      <c r="A908" s="141" t="s">
        <v>1249</v>
      </c>
    </row>
    <row r="909" spans="1:1" x14ac:dyDescent="0.25">
      <c r="A909" s="141" t="s">
        <v>1520</v>
      </c>
    </row>
    <row r="910" spans="1:1" x14ac:dyDescent="0.25">
      <c r="A910" s="141" t="s">
        <v>1004</v>
      </c>
    </row>
    <row r="911" spans="1:1" x14ac:dyDescent="0.25">
      <c r="A911" s="141" t="s">
        <v>1170</v>
      </c>
    </row>
    <row r="912" spans="1:1" x14ac:dyDescent="0.25">
      <c r="A912" s="142" t="s">
        <v>1490</v>
      </c>
    </row>
    <row r="913" spans="1:1" x14ac:dyDescent="0.25">
      <c r="A913" s="141" t="s">
        <v>957</v>
      </c>
    </row>
    <row r="914" spans="1:1" x14ac:dyDescent="0.25">
      <c r="A914" s="141" t="s">
        <v>1779</v>
      </c>
    </row>
    <row r="915" spans="1:1" x14ac:dyDescent="0.25">
      <c r="A915" s="142" t="s">
        <v>1567</v>
      </c>
    </row>
    <row r="916" spans="1:1" x14ac:dyDescent="0.25">
      <c r="A916" s="141" t="s">
        <v>1591</v>
      </c>
    </row>
    <row r="917" spans="1:1" x14ac:dyDescent="0.25">
      <c r="A917" s="141" t="s">
        <v>1265</v>
      </c>
    </row>
    <row r="918" spans="1:1" x14ac:dyDescent="0.25">
      <c r="A918" s="141" t="s">
        <v>1423</v>
      </c>
    </row>
    <row r="919" spans="1:1" x14ac:dyDescent="0.25">
      <c r="A919" s="141" t="s">
        <v>1344</v>
      </c>
    </row>
    <row r="920" spans="1:1" x14ac:dyDescent="0.25">
      <c r="A920" s="141" t="s">
        <v>1110</v>
      </c>
    </row>
    <row r="921" spans="1:1" x14ac:dyDescent="0.25">
      <c r="A921" s="141" t="s">
        <v>1250</v>
      </c>
    </row>
    <row r="922" spans="1:1" x14ac:dyDescent="0.25">
      <c r="A922" s="141" t="s">
        <v>1053</v>
      </c>
    </row>
    <row r="923" spans="1:1" x14ac:dyDescent="0.25">
      <c r="A923" s="141" t="s">
        <v>1765</v>
      </c>
    </row>
    <row r="924" spans="1:1" x14ac:dyDescent="0.25">
      <c r="A924" s="141" t="s">
        <v>1681</v>
      </c>
    </row>
    <row r="925" spans="1:1" x14ac:dyDescent="0.25">
      <c r="A925" s="141" t="s">
        <v>1790</v>
      </c>
    </row>
    <row r="926" spans="1:1" x14ac:dyDescent="0.25">
      <c r="A926" s="141" t="s">
        <v>1040</v>
      </c>
    </row>
    <row r="927" spans="1:1" x14ac:dyDescent="0.25">
      <c r="A927" s="141" t="s">
        <v>1507</v>
      </c>
    </row>
    <row r="928" spans="1:1" x14ac:dyDescent="0.25">
      <c r="A928" s="141" t="s">
        <v>1800</v>
      </c>
    </row>
    <row r="929" spans="1:1" x14ac:dyDescent="0.25">
      <c r="A929" s="141" t="s">
        <v>1216</v>
      </c>
    </row>
    <row r="930" spans="1:1" x14ac:dyDescent="0.25">
      <c r="A930" s="141" t="s">
        <v>1142</v>
      </c>
    </row>
    <row r="931" spans="1:1" x14ac:dyDescent="0.25">
      <c r="A931" s="141" t="s">
        <v>1442</v>
      </c>
    </row>
    <row r="932" spans="1:1" x14ac:dyDescent="0.25">
      <c r="A932" s="141" t="s">
        <v>1333</v>
      </c>
    </row>
    <row r="933" spans="1:1" x14ac:dyDescent="0.25">
      <c r="A933" s="142" t="s">
        <v>1274</v>
      </c>
    </row>
    <row r="934" spans="1:1" x14ac:dyDescent="0.25">
      <c r="A934" s="141" t="s">
        <v>1643</v>
      </c>
    </row>
    <row r="935" spans="1:1" x14ac:dyDescent="0.25">
      <c r="A935" s="141" t="s">
        <v>1653</v>
      </c>
    </row>
    <row r="936" spans="1:1" x14ac:dyDescent="0.25">
      <c r="A936" s="141" t="s">
        <v>1113</v>
      </c>
    </row>
    <row r="937" spans="1:1" x14ac:dyDescent="0.25">
      <c r="A937" s="141" t="s">
        <v>1055</v>
      </c>
    </row>
    <row r="938" spans="1:1" x14ac:dyDescent="0.25">
      <c r="A938" s="142" t="s">
        <v>1728</v>
      </c>
    </row>
    <row r="939" spans="1:1" x14ac:dyDescent="0.25">
      <c r="A939" s="141" t="s">
        <v>977</v>
      </c>
    </row>
    <row r="940" spans="1:1" x14ac:dyDescent="0.25">
      <c r="A940" s="141" t="s">
        <v>1400</v>
      </c>
    </row>
    <row r="941" spans="1:1" x14ac:dyDescent="0.25">
      <c r="A941" s="142" t="s">
        <v>1486</v>
      </c>
    </row>
    <row r="942" spans="1:1" x14ac:dyDescent="0.25">
      <c r="A942" s="141" t="s">
        <v>1810</v>
      </c>
    </row>
    <row r="943" spans="1:1" x14ac:dyDescent="0.25">
      <c r="A943" s="141" t="s">
        <v>986</v>
      </c>
    </row>
    <row r="944" spans="1:1" x14ac:dyDescent="0.25">
      <c r="A944" s="141" t="s">
        <v>1302</v>
      </c>
    </row>
    <row r="945" spans="1:1" x14ac:dyDescent="0.25">
      <c r="A945" s="141" t="s">
        <v>1447</v>
      </c>
    </row>
    <row r="946" spans="1:1" x14ac:dyDescent="0.25">
      <c r="A946" s="141" t="s">
        <v>1355</v>
      </c>
    </row>
    <row r="947" spans="1:1" x14ac:dyDescent="0.25">
      <c r="A947" s="141" t="s">
        <v>1109</v>
      </c>
    </row>
    <row r="948" spans="1:1" x14ac:dyDescent="0.25">
      <c r="A948" s="141" t="s">
        <v>1614</v>
      </c>
    </row>
    <row r="949" spans="1:1" x14ac:dyDescent="0.25">
      <c r="A949" s="142" t="s">
        <v>1125</v>
      </c>
    </row>
    <row r="950" spans="1:1" x14ac:dyDescent="0.25">
      <c r="A950" s="141" t="s">
        <v>1273</v>
      </c>
    </row>
    <row r="951" spans="1:1" x14ac:dyDescent="0.25">
      <c r="A951" s="141" t="s">
        <v>1047</v>
      </c>
    </row>
    <row r="952" spans="1:1" x14ac:dyDescent="0.25">
      <c r="A952" s="141" t="s">
        <v>1597</v>
      </c>
    </row>
    <row r="953" spans="1:1" x14ac:dyDescent="0.25">
      <c r="A953" s="142" t="s">
        <v>1222</v>
      </c>
    </row>
    <row r="954" spans="1:1" x14ac:dyDescent="0.25">
      <c r="A954" s="141" t="s">
        <v>1326</v>
      </c>
    </row>
    <row r="955" spans="1:1" x14ac:dyDescent="0.25">
      <c r="A955" s="141" t="s">
        <v>1809</v>
      </c>
    </row>
    <row r="956" spans="1:1" x14ac:dyDescent="0.25">
      <c r="A956" s="141" t="s">
        <v>1129</v>
      </c>
    </row>
    <row r="957" spans="1:1" x14ac:dyDescent="0.25">
      <c r="A957" s="142" t="s">
        <v>1129</v>
      </c>
    </row>
    <row r="958" spans="1:1" x14ac:dyDescent="0.25">
      <c r="A958" s="141" t="s">
        <v>1548</v>
      </c>
    </row>
    <row r="959" spans="1:1" x14ac:dyDescent="0.25">
      <c r="A959" s="141" t="s">
        <v>1757</v>
      </c>
    </row>
    <row r="960" spans="1:1" x14ac:dyDescent="0.25">
      <c r="A960" s="141" t="s">
        <v>1469</v>
      </c>
    </row>
    <row r="961" spans="1:1" x14ac:dyDescent="0.25">
      <c r="A961" s="141" t="s">
        <v>1095</v>
      </c>
    </row>
    <row r="962" spans="1:1" x14ac:dyDescent="0.25">
      <c r="A962" s="141" t="s">
        <v>1255</v>
      </c>
    </row>
    <row r="963" spans="1:1" x14ac:dyDescent="0.25">
      <c r="A963" s="141" t="s">
        <v>1290</v>
      </c>
    </row>
    <row r="964" spans="1:1" x14ac:dyDescent="0.25">
      <c r="A964" s="141" t="s">
        <v>1331</v>
      </c>
    </row>
    <row r="965" spans="1:1" x14ac:dyDescent="0.25">
      <c r="A965" s="141" t="s">
        <v>1527</v>
      </c>
    </row>
    <row r="966" spans="1:1" x14ac:dyDescent="0.25">
      <c r="A966" s="141" t="s">
        <v>1731</v>
      </c>
    </row>
    <row r="967" spans="1:1" x14ac:dyDescent="0.25">
      <c r="A967" s="141" t="s">
        <v>1289</v>
      </c>
    </row>
    <row r="968" spans="1:1" x14ac:dyDescent="0.25">
      <c r="A968" s="141" t="s">
        <v>1620</v>
      </c>
    </row>
    <row r="969" spans="1:1" x14ac:dyDescent="0.25">
      <c r="A969" s="141" t="s">
        <v>1786</v>
      </c>
    </row>
    <row r="970" spans="1:1" x14ac:dyDescent="0.25">
      <c r="A970" s="141" t="s">
        <v>1279</v>
      </c>
    </row>
    <row r="971" spans="1:1" x14ac:dyDescent="0.25">
      <c r="A971" s="141" t="s">
        <v>1561</v>
      </c>
    </row>
    <row r="972" spans="1:1" x14ac:dyDescent="0.25">
      <c r="A972" s="141" t="s">
        <v>1730</v>
      </c>
    </row>
    <row r="973" spans="1:1" x14ac:dyDescent="0.25">
      <c r="A973" s="141" t="s">
        <v>1654</v>
      </c>
    </row>
    <row r="974" spans="1:1" x14ac:dyDescent="0.25">
      <c r="A974" s="141" t="s">
        <v>1275</v>
      </c>
    </row>
    <row r="975" spans="1:1" x14ac:dyDescent="0.25">
      <c r="A975" s="141" t="s">
        <v>1714</v>
      </c>
    </row>
    <row r="976" spans="1:1" x14ac:dyDescent="0.25">
      <c r="A976" s="141" t="s">
        <v>1475</v>
      </c>
    </row>
    <row r="977" spans="1:1" x14ac:dyDescent="0.25">
      <c r="A977" s="141" t="s">
        <v>1387</v>
      </c>
    </row>
    <row r="978" spans="1:1" x14ac:dyDescent="0.25">
      <c r="A978" s="142" t="s">
        <v>1513</v>
      </c>
    </row>
    <row r="979" spans="1:1" x14ac:dyDescent="0.25">
      <c r="A979" s="141" t="s">
        <v>1303</v>
      </c>
    </row>
    <row r="980" spans="1:1" x14ac:dyDescent="0.25">
      <c r="A980" s="141" t="s">
        <v>1345</v>
      </c>
    </row>
    <row r="981" spans="1:1" x14ac:dyDescent="0.25">
      <c r="A981" s="141" t="s">
        <v>1652</v>
      </c>
    </row>
    <row r="982" spans="1:1" x14ac:dyDescent="0.25">
      <c r="A982" s="141" t="s">
        <v>1033</v>
      </c>
    </row>
    <row r="983" spans="1:1" x14ac:dyDescent="0.25">
      <c r="A983" s="141" t="s">
        <v>1023</v>
      </c>
    </row>
    <row r="984" spans="1:1" x14ac:dyDescent="0.25">
      <c r="A984" s="141" t="s">
        <v>1526</v>
      </c>
    </row>
    <row r="985" spans="1:1" x14ac:dyDescent="0.25">
      <c r="A985" s="142" t="s">
        <v>1516</v>
      </c>
    </row>
    <row r="986" spans="1:1" x14ac:dyDescent="0.25">
      <c r="A986" s="141" t="s">
        <v>1195</v>
      </c>
    </row>
    <row r="987" spans="1:1" x14ac:dyDescent="0.25">
      <c r="A987" s="141" t="s">
        <v>1382</v>
      </c>
    </row>
    <row r="988" spans="1:1" x14ac:dyDescent="0.25">
      <c r="A988" s="141" t="s">
        <v>1268</v>
      </c>
    </row>
    <row r="989" spans="1:1" x14ac:dyDescent="0.25">
      <c r="A989" s="141" t="s">
        <v>1519</v>
      </c>
    </row>
    <row r="990" spans="1:1" x14ac:dyDescent="0.25">
      <c r="A990" s="141" t="s">
        <v>1364</v>
      </c>
    </row>
    <row r="991" spans="1:1" x14ac:dyDescent="0.25">
      <c r="A991" s="142" t="s">
        <v>1583</v>
      </c>
    </row>
    <row r="992" spans="1:1" x14ac:dyDescent="0.25">
      <c r="A992" s="141" t="s">
        <v>1412</v>
      </c>
    </row>
    <row r="993" spans="1:1" x14ac:dyDescent="0.25">
      <c r="A993" s="141" t="s">
        <v>1570</v>
      </c>
    </row>
    <row r="994" spans="1:1" x14ac:dyDescent="0.25">
      <c r="A994" s="141" t="s">
        <v>1403</v>
      </c>
    </row>
    <row r="995" spans="1:1" x14ac:dyDescent="0.25">
      <c r="A995" s="141" t="s">
        <v>1797</v>
      </c>
    </row>
    <row r="996" spans="1:1" x14ac:dyDescent="0.25">
      <c r="A996" s="141" t="s">
        <v>1153</v>
      </c>
    </row>
    <row r="997" spans="1:1" x14ac:dyDescent="0.25">
      <c r="A997" s="141" t="s">
        <v>966</v>
      </c>
    </row>
    <row r="998" spans="1:1" x14ac:dyDescent="0.25">
      <c r="A998" s="141" t="s">
        <v>1514</v>
      </c>
    </row>
    <row r="999" spans="1:1" x14ac:dyDescent="0.25">
      <c r="A999" s="141" t="s">
        <v>1050</v>
      </c>
    </row>
    <row r="1000" spans="1:1" x14ac:dyDescent="0.25">
      <c r="A1000" s="142" t="s">
        <v>1213</v>
      </c>
    </row>
    <row r="1001" spans="1:1" x14ac:dyDescent="0.25">
      <c r="A1001" s="142" t="s">
        <v>1215</v>
      </c>
    </row>
    <row r="1002" spans="1:1" x14ac:dyDescent="0.25">
      <c r="A1002" s="141" t="s">
        <v>1718</v>
      </c>
    </row>
    <row r="1003" spans="1:1" x14ac:dyDescent="0.25">
      <c r="A1003" s="142" t="s">
        <v>1057</v>
      </c>
    </row>
    <row r="1004" spans="1:1" x14ac:dyDescent="0.25">
      <c r="A1004" s="141" t="s">
        <v>984</v>
      </c>
    </row>
    <row r="1005" spans="1:1" x14ac:dyDescent="0.25">
      <c r="A1005" s="142" t="s">
        <v>1717</v>
      </c>
    </row>
    <row r="1006" spans="1:1" x14ac:dyDescent="0.25">
      <c r="A1006" s="141" t="s">
        <v>1282</v>
      </c>
    </row>
    <row r="1007" spans="1:1" x14ac:dyDescent="0.25">
      <c r="A1007" s="141" t="s">
        <v>1666</v>
      </c>
    </row>
    <row r="1008" spans="1:1" x14ac:dyDescent="0.25">
      <c r="A1008" s="141" t="s">
        <v>1325</v>
      </c>
    </row>
    <row r="1009" spans="1:1" x14ac:dyDescent="0.25">
      <c r="A1009" s="141" t="s">
        <v>1342</v>
      </c>
    </row>
    <row r="1010" spans="1:1" x14ac:dyDescent="0.25">
      <c r="A1010" s="141" t="s">
        <v>1072</v>
      </c>
    </row>
    <row r="1011" spans="1:1" x14ac:dyDescent="0.25">
      <c r="A1011" s="141" t="s">
        <v>1161</v>
      </c>
    </row>
    <row r="1012" spans="1:1" x14ac:dyDescent="0.25">
      <c r="A1012" s="141" t="s">
        <v>1298</v>
      </c>
    </row>
    <row r="1013" spans="1:1" x14ac:dyDescent="0.25">
      <c r="A1013" s="141" t="s">
        <v>1230</v>
      </c>
    </row>
    <row r="1014" spans="1:1" x14ac:dyDescent="0.25">
      <c r="A1014" s="141" t="s">
        <v>1134</v>
      </c>
    </row>
    <row r="1015" spans="1:1" x14ac:dyDescent="0.25">
      <c r="A1015" s="141" t="s">
        <v>1064</v>
      </c>
    </row>
    <row r="1016" spans="1:1" x14ac:dyDescent="0.25">
      <c r="A1016" s="141" t="s">
        <v>1756</v>
      </c>
    </row>
    <row r="1017" spans="1:1" x14ac:dyDescent="0.25">
      <c r="A1017" s="141" t="s">
        <v>1185</v>
      </c>
    </row>
    <row r="1018" spans="1:1" x14ac:dyDescent="0.25">
      <c r="A1018" s="141" t="s">
        <v>1675</v>
      </c>
    </row>
    <row r="1019" spans="1:1" x14ac:dyDescent="0.25">
      <c r="A1019" s="141" t="s">
        <v>1405</v>
      </c>
    </row>
    <row r="1020" spans="1:1" x14ac:dyDescent="0.25">
      <c r="A1020" s="141" t="s">
        <v>1495</v>
      </c>
    </row>
    <row r="1021" spans="1:1" x14ac:dyDescent="0.25">
      <c r="A1021" s="141" t="s">
        <v>1538</v>
      </c>
    </row>
    <row r="1022" spans="1:1" x14ac:dyDescent="0.25">
      <c r="A1022" s="142" t="s">
        <v>1406</v>
      </c>
    </row>
    <row r="1023" spans="1:1" x14ac:dyDescent="0.25">
      <c r="A1023" s="142" t="s">
        <v>1546</v>
      </c>
    </row>
    <row r="1024" spans="1:1" x14ac:dyDescent="0.25">
      <c r="A1024" s="141" t="s">
        <v>991</v>
      </c>
    </row>
    <row r="1025" spans="1:1" x14ac:dyDescent="0.25">
      <c r="A1025" s="141" t="s">
        <v>1443</v>
      </c>
    </row>
    <row r="1026" spans="1:1" x14ac:dyDescent="0.25">
      <c r="A1026" s="141" t="s">
        <v>1437</v>
      </c>
    </row>
    <row r="1027" spans="1:1" x14ac:dyDescent="0.25">
      <c r="A1027" s="141" t="s">
        <v>1159</v>
      </c>
    </row>
    <row r="1028" spans="1:1" x14ac:dyDescent="0.25">
      <c r="A1028" s="141" t="s">
        <v>1245</v>
      </c>
    </row>
    <row r="1029" spans="1:1" x14ac:dyDescent="0.25">
      <c r="A1029" s="141" t="s">
        <v>1013</v>
      </c>
    </row>
    <row r="1030" spans="1:1" x14ac:dyDescent="0.25">
      <c r="A1030" s="141" t="s">
        <v>972</v>
      </c>
    </row>
    <row r="1031" spans="1:1" x14ac:dyDescent="0.25">
      <c r="A1031" s="141" t="s">
        <v>1669</v>
      </c>
    </row>
    <row r="1032" spans="1:1" s="76" customFormat="1" ht="15.75" thickBot="1" x14ac:dyDescent="0.3">
      <c r="A1032" s="143" t="s">
        <v>1602</v>
      </c>
    </row>
    <row r="1033" spans="1:1" s="83" customFormat="1" ht="16.5" thickTop="1" thickBot="1" x14ac:dyDescent="0.3"/>
    <row r="1034" spans="1:1" ht="15.75" thickTop="1" x14ac:dyDescent="0.25"/>
  </sheetData>
  <sheetProtection password="E68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TOC</vt:lpstr>
      <vt:lpstr>Basic Career</vt:lpstr>
      <vt:lpstr>Career Ctr Use</vt:lpstr>
      <vt:lpstr>Found Job</vt:lpstr>
      <vt:lpstr>Internship Info</vt:lpstr>
      <vt:lpstr>Outcomes</vt:lpstr>
      <vt:lpstr>Skill Attribution</vt:lpstr>
      <vt:lpstr>Most Impactful Exp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 Exit Survey - All</dc:title>
  <dc:creator>a.d.taylor@tcu.edu</dc:creator>
  <cp:keywords>Exit Survey</cp:keywords>
  <cp:lastModifiedBy>Taylor, Angie</cp:lastModifiedBy>
  <cp:lastPrinted>2018-08-06T13:10:23Z</cp:lastPrinted>
  <dcterms:created xsi:type="dcterms:W3CDTF">2011-08-01T14:22:18Z</dcterms:created>
  <dcterms:modified xsi:type="dcterms:W3CDTF">2018-08-06T13:49:33Z</dcterms:modified>
  <cp:category>Student Affairs</cp:category>
</cp:coreProperties>
</file>